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480" yWindow="180" windowWidth="19440" windowHeight="12525"/>
  </bookViews>
  <sheets>
    <sheet name="01" sheetId="4" r:id="rId1"/>
  </sheets>
  <calcPr calcId="125725"/>
  <customWorkbookViews>
    <customWorkbookView name="Counters Plus 03 - Personal View" guid="{E75981F4-5167-4A7E-9B6C-E35CA95111EB}" mergeInterval="0" personalView="1" maximized="1" windowWidth="1916" windowHeight="855" activeSheetId="6"/>
  </customWorkbookViews>
</workbook>
</file>

<file path=xl/calcChain.xml><?xml version="1.0" encoding="utf-8"?>
<calcChain xmlns="http://schemas.openxmlformats.org/spreadsheetml/2006/main">
  <c r="AO63" i="4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15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16"/>
  <c r="G15"/>
  <c r="C15" l="1"/>
  <c r="B16" s="1"/>
  <c r="C16" l="1"/>
  <c r="B17" s="1"/>
  <c r="C17" l="1"/>
  <c r="B18" s="1"/>
  <c r="C18" l="1"/>
  <c r="C19" s="1"/>
  <c r="B19" l="1"/>
  <c r="C20"/>
  <c r="B20"/>
  <c r="C21" l="1"/>
  <c r="B21"/>
  <c r="C22" l="1"/>
  <c r="B22"/>
  <c r="C23" l="1"/>
  <c r="B23"/>
  <c r="C24" l="1"/>
  <c r="B24"/>
  <c r="C25" l="1"/>
  <c r="B25"/>
  <c r="B26" l="1"/>
  <c r="C26"/>
  <c r="C27" l="1"/>
  <c r="B27"/>
  <c r="C28" l="1"/>
  <c r="B28"/>
  <c r="C29" l="1"/>
  <c r="B29"/>
  <c r="B30" l="1"/>
  <c r="C30"/>
  <c r="C31" l="1"/>
  <c r="B31"/>
  <c r="C32" l="1"/>
  <c r="B32"/>
  <c r="C33" l="1"/>
  <c r="B33"/>
  <c r="C34" l="1"/>
  <c r="B34"/>
  <c r="C35" l="1"/>
  <c r="B35"/>
  <c r="C36" l="1"/>
  <c r="B36"/>
  <c r="C37" l="1"/>
  <c r="B37"/>
  <c r="B38" l="1"/>
  <c r="C38"/>
  <c r="C39" l="1"/>
  <c r="B39"/>
  <c r="C40" l="1"/>
  <c r="B40"/>
  <c r="C41" l="1"/>
  <c r="B41"/>
  <c r="C42" l="1"/>
  <c r="B42"/>
  <c r="B43" l="1"/>
  <c r="C43"/>
  <c r="B44" l="1"/>
  <c r="C44"/>
  <c r="B45" l="1"/>
  <c r="C45"/>
  <c r="B46" l="1"/>
  <c r="C46"/>
  <c r="B47" l="1"/>
  <c r="C47"/>
  <c r="B48" l="1"/>
  <c r="C48"/>
  <c r="B49" l="1"/>
  <c r="C49"/>
  <c r="C50" l="1"/>
  <c r="B50"/>
  <c r="B51" l="1"/>
  <c r="C51"/>
  <c r="B52" l="1"/>
  <c r="C52"/>
  <c r="C53" l="1"/>
  <c r="B53"/>
  <c r="B54" l="1"/>
  <c r="C54"/>
  <c r="B55" l="1"/>
  <c r="C55"/>
  <c r="B56" l="1"/>
  <c r="C56"/>
  <c r="B57" l="1"/>
  <c r="C57"/>
  <c r="B58" l="1"/>
  <c r="C58"/>
  <c r="B59" l="1"/>
  <c r="C59"/>
  <c r="B60" l="1"/>
  <c r="C60"/>
  <c r="B61" l="1"/>
  <c r="C61"/>
  <c r="B62" l="1"/>
  <c r="C62"/>
</calcChain>
</file>

<file path=xl/sharedStrings.xml><?xml version="1.0" encoding="utf-8"?>
<sst xmlns="http://schemas.openxmlformats.org/spreadsheetml/2006/main" count="48" uniqueCount="16">
  <si>
    <t>Location:</t>
  </si>
  <si>
    <t>VEHICLE MOVEMENTS</t>
  </si>
  <si>
    <t>TIME</t>
  </si>
  <si>
    <t>Date:</t>
  </si>
  <si>
    <t>Time:</t>
  </si>
  <si>
    <t>Weather:</t>
  </si>
  <si>
    <t>Map Ref:</t>
  </si>
  <si>
    <t>Car</t>
  </si>
  <si>
    <t>6am-6pm</t>
  </si>
  <si>
    <t>082 K02</t>
  </si>
  <si>
    <t>Rigid</t>
  </si>
  <si>
    <t>Semi</t>
  </si>
  <si>
    <t>Total</t>
  </si>
  <si>
    <t>TURNING MOVEMENT COUNT</t>
  </si>
  <si>
    <t>Wellington Rd and Kelletts Rd</t>
  </si>
  <si>
    <t>TOTAL ENTERING</t>
  </si>
</sst>
</file>

<file path=xl/styles.xml><?xml version="1.0" encoding="utf-8"?>
<styleSheet xmlns="http://schemas.openxmlformats.org/spreadsheetml/2006/main">
  <numFmts count="2">
    <numFmt numFmtId="164" formatCode="d/mm/yy;@"/>
    <numFmt numFmtId="165" formatCode="hh:mm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</cellStyleXfs>
  <cellXfs count="57">
    <xf numFmtId="0" fontId="0" fillId="0" borderId="0" xfId="0"/>
    <xf numFmtId="0" fontId="20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1" fillId="0" borderId="0" xfId="1" applyBorder="1"/>
    <xf numFmtId="0" fontId="0" fillId="0" borderId="0" xfId="0" applyBorder="1"/>
    <xf numFmtId="0" fontId="24" fillId="0" borderId="0" xfId="0" applyFont="1" applyFill="1" applyBorder="1" applyAlignment="1"/>
    <xf numFmtId="165" fontId="21" fillId="0" borderId="0" xfId="1" applyNumberFormat="1" applyFont="1" applyBorder="1" applyAlignment="1" applyProtection="1">
      <alignment horizontal="center"/>
      <protection locked="0"/>
    </xf>
    <xf numFmtId="164" fontId="25" fillId="0" borderId="0" xfId="0" applyNumberFormat="1" applyFont="1" applyFill="1" applyBorder="1" applyAlignment="1"/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2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3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20" fontId="21" fillId="24" borderId="10" xfId="1" applyNumberFormat="1" applyFont="1" applyFill="1" applyBorder="1" applyAlignment="1" applyProtection="1">
      <alignment horizontal="center" vertical="center"/>
      <protection hidden="1"/>
    </xf>
    <xf numFmtId="20" fontId="21" fillId="24" borderId="11" xfId="1" applyNumberFormat="1" applyFont="1" applyFill="1" applyBorder="1" applyAlignment="1" applyProtection="1">
      <alignment horizontal="center" vertical="center"/>
      <protection hidden="1"/>
    </xf>
    <xf numFmtId="20" fontId="21" fillId="24" borderId="12" xfId="1" applyNumberFormat="1" applyFont="1" applyFill="1" applyBorder="1" applyAlignment="1" applyProtection="1">
      <alignment horizontal="center" vertical="center"/>
      <protection hidden="1"/>
    </xf>
    <xf numFmtId="0" fontId="21" fillId="0" borderId="10" xfId="1" applyFont="1" applyBorder="1" applyAlignment="1" applyProtection="1">
      <alignment horizontal="center" vertical="center"/>
    </xf>
    <xf numFmtId="0" fontId="21" fillId="0" borderId="11" xfId="1" applyFont="1" applyBorder="1" applyAlignment="1" applyProtection="1">
      <alignment horizontal="center" vertical="center"/>
    </xf>
    <xf numFmtId="0" fontId="21" fillId="0" borderId="12" xfId="1" applyFont="1" applyBorder="1" applyAlignment="1" applyProtection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/>
    <xf numFmtId="165" fontId="21" fillId="0" borderId="0" xfId="0" applyNumberFormat="1" applyFont="1" applyBorder="1" applyAlignment="1" applyProtection="1">
      <alignment horizontal="center"/>
      <protection locked="0"/>
    </xf>
    <xf numFmtId="165" fontId="21" fillId="0" borderId="0" xfId="1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24" borderId="20" xfId="1" applyFont="1" applyFill="1" applyBorder="1" applyAlignment="1" applyProtection="1">
      <alignment horizontal="center" vertical="center"/>
      <protection hidden="1"/>
    </xf>
    <xf numFmtId="0" fontId="21" fillId="25" borderId="20" xfId="1" applyFont="1" applyFill="1" applyBorder="1" applyAlignment="1" applyProtection="1">
      <alignment horizontal="center" vertical="center"/>
      <protection hidden="1"/>
    </xf>
    <xf numFmtId="0" fontId="21" fillId="25" borderId="10" xfId="1" applyFont="1" applyFill="1" applyBorder="1" applyAlignment="1" applyProtection="1">
      <alignment horizontal="center" vertical="center"/>
    </xf>
    <xf numFmtId="0" fontId="21" fillId="25" borderId="11" xfId="1" applyFont="1" applyFill="1" applyBorder="1" applyAlignment="1" applyProtection="1">
      <alignment horizontal="center" vertical="center"/>
    </xf>
    <xf numFmtId="0" fontId="21" fillId="25" borderId="12" xfId="1" applyFont="1" applyFill="1" applyBorder="1" applyAlignment="1" applyProtection="1">
      <alignment horizontal="center" vertical="center"/>
    </xf>
    <xf numFmtId="0" fontId="20" fillId="24" borderId="13" xfId="1" applyFont="1" applyFill="1" applyBorder="1" applyAlignment="1" applyProtection="1">
      <alignment horizontal="center" vertical="center"/>
      <protection hidden="1"/>
    </xf>
    <xf numFmtId="0" fontId="20" fillId="24" borderId="15" xfId="1" applyFont="1" applyFill="1" applyBorder="1" applyAlignment="1" applyProtection="1">
      <alignment horizontal="center" vertical="center"/>
      <protection hidden="1"/>
    </xf>
    <xf numFmtId="0" fontId="26" fillId="0" borderId="16" xfId="1" applyFont="1" applyBorder="1" applyAlignment="1" applyProtection="1">
      <alignment horizontal="center" vertical="center"/>
      <protection hidden="1"/>
    </xf>
    <xf numFmtId="0" fontId="26" fillId="0" borderId="17" xfId="1" applyFont="1" applyBorder="1" applyAlignment="1" applyProtection="1">
      <alignment horizontal="center" vertical="center"/>
      <protection hidden="1"/>
    </xf>
    <xf numFmtId="0" fontId="26" fillId="0" borderId="18" xfId="1" applyFont="1" applyBorder="1" applyAlignment="1" applyProtection="1">
      <alignment horizontal="center" vertical="center"/>
      <protection hidden="1"/>
    </xf>
    <xf numFmtId="0" fontId="26" fillId="0" borderId="19" xfId="1" applyFont="1" applyBorder="1" applyAlignment="1" applyProtection="1">
      <alignment horizontal="center" vertical="center"/>
      <protection hidden="1"/>
    </xf>
    <xf numFmtId="0" fontId="20" fillId="0" borderId="13" xfId="1" applyFont="1" applyBorder="1" applyAlignment="1" applyProtection="1">
      <alignment horizontal="center" vertical="center"/>
      <protection hidden="1"/>
    </xf>
    <xf numFmtId="0" fontId="20" fillId="0" borderId="14" xfId="1" applyFont="1" applyBorder="1" applyAlignment="1" applyProtection="1">
      <alignment horizontal="center" vertical="center"/>
      <protection hidden="1"/>
    </xf>
    <xf numFmtId="0" fontId="20" fillId="0" borderId="15" xfId="1" applyFont="1" applyBorder="1" applyAlignment="1" applyProtection="1">
      <alignment horizontal="center" vertical="center"/>
      <protection hidden="1"/>
    </xf>
    <xf numFmtId="0" fontId="21" fillId="24" borderId="13" xfId="1" applyFont="1" applyFill="1" applyBorder="1" applyAlignment="1" applyProtection="1">
      <alignment horizontal="center" vertical="center"/>
      <protection hidden="1"/>
    </xf>
    <xf numFmtId="0" fontId="21" fillId="24" borderId="14" xfId="1" applyFont="1" applyFill="1" applyBorder="1" applyAlignment="1" applyProtection="1">
      <alignment horizontal="center" vertical="center"/>
      <protection hidden="1"/>
    </xf>
    <xf numFmtId="0" fontId="21" fillId="24" borderId="15" xfId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>
      <alignment horizontal="left"/>
    </xf>
    <xf numFmtId="15" fontId="22" fillId="0" borderId="0" xfId="0" applyNumberFormat="1" applyFont="1" applyBorder="1" applyAlignment="1">
      <alignment horizontal="left"/>
    </xf>
    <xf numFmtId="0" fontId="0" fillId="0" borderId="0" xfId="0" applyAlignment="1"/>
    <xf numFmtId="0" fontId="0" fillId="26" borderId="21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21" fillId="24" borderId="10" xfId="1" applyFont="1" applyFill="1" applyBorder="1" applyAlignment="1" applyProtection="1">
      <alignment horizontal="center" vertical="center" wrapText="1"/>
      <protection hidden="1"/>
    </xf>
    <xf numFmtId="0" fontId="0" fillId="26" borderId="22" xfId="0" applyFill="1" applyBorder="1" applyAlignment="1">
      <alignment horizontal="center"/>
    </xf>
    <xf numFmtId="0" fontId="21" fillId="24" borderId="12" xfId="1" applyFont="1" applyFill="1" applyBorder="1" applyAlignment="1" applyProtection="1">
      <alignment horizontal="center" vertical="center" wrapText="1"/>
      <protection hidden="1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4"/>
    <cellStyle name="Note 2" xfId="38"/>
    <cellStyle name="Output 2" xfId="39"/>
    <cellStyle name="Percent 2" xfId="43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266698</xdr:colOff>
      <xdr:row>1</xdr:row>
      <xdr:rowOff>47626</xdr:rowOff>
    </xdr:from>
    <xdr:to>
      <xdr:col>15</xdr:col>
      <xdr:colOff>361950</xdr:colOff>
      <xdr:row>8</xdr:row>
      <xdr:rowOff>190500</xdr:rowOff>
    </xdr:to>
    <xdr:grpSp>
      <xdr:nvGrpSpPr>
        <xdr:cNvPr id="76" name="Group 75"/>
        <xdr:cNvGrpSpPr/>
      </xdr:nvGrpSpPr>
      <xdr:grpSpPr>
        <a:xfrm rot="10800000">
          <a:off x="4867273" y="342901"/>
          <a:ext cx="1733552" cy="1866899"/>
          <a:chOff x="5495925" y="85725"/>
          <a:chExt cx="1562100" cy="1619249"/>
        </a:xfrm>
      </xdr:grpSpPr>
      <xdr:grpSp>
        <xdr:nvGrpSpPr>
          <xdr:cNvPr id="77" name="Group 3"/>
          <xdr:cNvGrpSpPr>
            <a:grpSpLocks/>
          </xdr:cNvGrpSpPr>
        </xdr:nvGrpSpPr>
        <xdr:grpSpPr bwMode="auto">
          <a:xfrm>
            <a:off x="5495925" y="85725"/>
            <a:ext cx="1562100" cy="1619249"/>
            <a:chOff x="6505575" y="476250"/>
            <a:chExt cx="1562100" cy="1362074"/>
          </a:xfrm>
        </xdr:grpSpPr>
        <xdr:sp macro="" textlink="">
          <xdr:nvSpPr>
            <xdr:cNvPr id="79" name="Line 66"/>
            <xdr:cNvSpPr>
              <a:spLocks noChangeShapeType="1"/>
            </xdr:cNvSpPr>
          </xdr:nvSpPr>
          <xdr:spPr bwMode="auto">
            <a:xfrm>
              <a:off x="7715250" y="1371600"/>
              <a:ext cx="342900" cy="0"/>
            </a:xfrm>
            <a:prstGeom prst="line">
              <a:avLst/>
            </a:prstGeom>
            <a:noFill/>
            <a:ln w="28575">
              <a:solidFill>
                <a:srgbClr val="40404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80" name="Line 67"/>
            <xdr:cNvSpPr>
              <a:spLocks noChangeShapeType="1"/>
            </xdr:cNvSpPr>
          </xdr:nvSpPr>
          <xdr:spPr bwMode="auto">
            <a:xfrm>
              <a:off x="6505575" y="1371600"/>
              <a:ext cx="409575" cy="0"/>
            </a:xfrm>
            <a:prstGeom prst="line">
              <a:avLst/>
            </a:prstGeom>
            <a:noFill/>
            <a:ln w="28575">
              <a:solidFill>
                <a:srgbClr val="40404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81" name="Line 69"/>
            <xdr:cNvSpPr>
              <a:spLocks noChangeShapeType="1"/>
            </xdr:cNvSpPr>
          </xdr:nvSpPr>
          <xdr:spPr bwMode="auto">
            <a:xfrm>
              <a:off x="6905625" y="1362075"/>
              <a:ext cx="0" cy="228600"/>
            </a:xfrm>
            <a:prstGeom prst="line">
              <a:avLst/>
            </a:prstGeom>
            <a:noFill/>
            <a:ln w="28575">
              <a:solidFill>
                <a:srgbClr val="40404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82" name="Line 70"/>
            <xdr:cNvSpPr>
              <a:spLocks noChangeShapeType="1"/>
            </xdr:cNvSpPr>
          </xdr:nvSpPr>
          <xdr:spPr bwMode="auto">
            <a:xfrm>
              <a:off x="7705725" y="1362075"/>
              <a:ext cx="0" cy="247650"/>
            </a:xfrm>
            <a:prstGeom prst="line">
              <a:avLst/>
            </a:prstGeom>
            <a:noFill/>
            <a:ln w="28575">
              <a:solidFill>
                <a:srgbClr val="40404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83" name="Text Box 81"/>
            <xdr:cNvSpPr txBox="1">
              <a:spLocks noChangeArrowheads="1"/>
            </xdr:cNvSpPr>
          </xdr:nvSpPr>
          <xdr:spPr bwMode="auto">
            <a:xfrm rot="10800000">
              <a:off x="6734176" y="476250"/>
              <a:ext cx="1076325" cy="2286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anchor="ctr"/>
            <a:lstStyle/>
            <a:p>
              <a:pPr algn="ctr"/>
              <a:r>
                <a:rPr lang="en-US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Wellington Rd</a:t>
              </a:r>
            </a:p>
          </xdr:txBody>
        </xdr:sp>
        <xdr:sp macro="" textlink="">
          <xdr:nvSpPr>
            <xdr:cNvPr id="84" name="AutoShape 82"/>
            <xdr:cNvSpPr>
              <a:spLocks noChangeArrowheads="1"/>
            </xdr:cNvSpPr>
          </xdr:nvSpPr>
          <xdr:spPr bwMode="auto">
            <a:xfrm rot="16200000" flipH="1">
              <a:off x="7686675" y="1181100"/>
              <a:ext cx="142875" cy="161925"/>
            </a:xfrm>
            <a:custGeom>
              <a:avLst/>
              <a:gdLst>
                <a:gd name="T0" fmla="*/ 2147483647 w 21600"/>
                <a:gd name="T1" fmla="*/ 0 h 21600"/>
                <a:gd name="T2" fmla="*/ 2147483647 w 21600"/>
                <a:gd name="T3" fmla="*/ 2147483647 h 21600"/>
                <a:gd name="T4" fmla="*/ 2147483647 w 21600"/>
                <a:gd name="T5" fmla="*/ 2147483647 h 21600"/>
                <a:gd name="T6" fmla="*/ 2147483647 w 21600"/>
                <a:gd name="T7" fmla="*/ 2147483647 h 21600"/>
                <a:gd name="T8" fmla="*/ 17694720 60000 65536"/>
                <a:gd name="T9" fmla="*/ 5898240 60000 65536"/>
                <a:gd name="T10" fmla="*/ 5898240 60000 65536"/>
                <a:gd name="T11" fmla="*/ 0 60000 65536"/>
                <a:gd name="T12" fmla="*/ 12427 w 21600"/>
                <a:gd name="T13" fmla="*/ 2912 h 21600"/>
                <a:gd name="T14" fmla="*/ 18227 w 21600"/>
                <a:gd name="T15" fmla="*/ 9246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1600" y="6079"/>
                  </a:moveTo>
                  <a:lnTo>
                    <a:pt x="15126" y="0"/>
                  </a:lnTo>
                  <a:lnTo>
                    <a:pt x="15126" y="2912"/>
                  </a:lnTo>
                  <a:lnTo>
                    <a:pt x="12427" y="2912"/>
                  </a:lnTo>
                  <a:cubicBezTo>
                    <a:pt x="5564" y="2912"/>
                    <a:pt x="0" y="7052"/>
                    <a:pt x="0" y="12158"/>
                  </a:cubicBezTo>
                  <a:lnTo>
                    <a:pt x="0" y="21600"/>
                  </a:lnTo>
                  <a:lnTo>
                    <a:pt x="6474" y="21600"/>
                  </a:lnTo>
                  <a:lnTo>
                    <a:pt x="6474" y="12158"/>
                  </a:lnTo>
                  <a:cubicBezTo>
                    <a:pt x="6474" y="10550"/>
                    <a:pt x="9139" y="9246"/>
                    <a:pt x="12427" y="9246"/>
                  </a:cubicBezTo>
                  <a:lnTo>
                    <a:pt x="15126" y="9246"/>
                  </a:lnTo>
                  <a:lnTo>
                    <a:pt x="15126" y="12158"/>
                  </a:lnTo>
                  <a:lnTo>
                    <a:pt x="21600" y="6079"/>
                  </a:lnTo>
                  <a:close/>
                </a:path>
              </a:pathLst>
            </a:custGeom>
            <a:solidFill>
              <a:srgbClr val="D60000"/>
            </a:solidFill>
            <a:ln w="9525">
              <a:solidFill>
                <a:srgbClr val="404040"/>
              </a:solidFill>
              <a:miter lim="800000"/>
              <a:headEnd/>
              <a:tailEnd/>
            </a:ln>
          </xdr:spPr>
        </xdr:sp>
        <xdr:sp macro="" textlink="">
          <xdr:nvSpPr>
            <xdr:cNvPr id="85" name="AutoShape 83"/>
            <xdr:cNvSpPr>
              <a:spLocks noChangeArrowheads="1"/>
            </xdr:cNvSpPr>
          </xdr:nvSpPr>
          <xdr:spPr bwMode="auto">
            <a:xfrm rot="-5400000">
              <a:off x="7686675" y="990600"/>
              <a:ext cx="142875" cy="161925"/>
            </a:xfrm>
            <a:prstGeom prst="upArrow">
              <a:avLst>
                <a:gd name="adj1" fmla="val 50000"/>
                <a:gd name="adj2" fmla="val 28333"/>
              </a:avLst>
            </a:prstGeom>
            <a:solidFill>
              <a:srgbClr val="D60000"/>
            </a:solidFill>
            <a:ln w="9525">
              <a:solidFill>
                <a:srgbClr val="404040"/>
              </a:solidFill>
              <a:miter lim="800000"/>
              <a:headEnd/>
              <a:tailEnd/>
            </a:ln>
          </xdr:spPr>
        </xdr:sp>
        <xdr:sp macro="" textlink="">
          <xdr:nvSpPr>
            <xdr:cNvPr id="86" name="AutoShape 84"/>
            <xdr:cNvSpPr>
              <a:spLocks noChangeArrowheads="1"/>
            </xdr:cNvSpPr>
          </xdr:nvSpPr>
          <xdr:spPr bwMode="auto">
            <a:xfrm rot="-5400000">
              <a:off x="7686675" y="790575"/>
              <a:ext cx="142875" cy="161925"/>
            </a:xfrm>
            <a:custGeom>
              <a:avLst/>
              <a:gdLst>
                <a:gd name="T0" fmla="*/ 2147483647 w 21600"/>
                <a:gd name="T1" fmla="*/ 0 h 21600"/>
                <a:gd name="T2" fmla="*/ 2147483647 w 21600"/>
                <a:gd name="T3" fmla="*/ 2147483647 h 21600"/>
                <a:gd name="T4" fmla="*/ 2147483647 w 21600"/>
                <a:gd name="T5" fmla="*/ 2147483647 h 21600"/>
                <a:gd name="T6" fmla="*/ 2147483647 w 21600"/>
                <a:gd name="T7" fmla="*/ 2147483647 h 21600"/>
                <a:gd name="T8" fmla="*/ 2147483647 w 21600"/>
                <a:gd name="T9" fmla="*/ 2147483647 h 21600"/>
                <a:gd name="T10" fmla="*/ 17694720 60000 65536"/>
                <a:gd name="T11" fmla="*/ 5898240 60000 65536"/>
                <a:gd name="T12" fmla="*/ 5898240 60000 65536"/>
                <a:gd name="T13" fmla="*/ 5898240 60000 65536"/>
                <a:gd name="T14" fmla="*/ 0 60000 65536"/>
                <a:gd name="T15" fmla="*/ 0 w 21600"/>
                <a:gd name="T16" fmla="*/ 8310 h 21600"/>
                <a:gd name="T17" fmla="*/ 6110 w 21600"/>
                <a:gd name="T18" fmla="*/ 21600 h 2160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0" h="21600">
                  <a:moveTo>
                    <a:pt x="15662" y="14285"/>
                  </a:moveTo>
                  <a:lnTo>
                    <a:pt x="21600" y="8310"/>
                  </a:lnTo>
                  <a:lnTo>
                    <a:pt x="18630" y="8310"/>
                  </a:lnTo>
                  <a:cubicBezTo>
                    <a:pt x="18630" y="3721"/>
                    <a:pt x="14430" y="0"/>
                    <a:pt x="9250" y="0"/>
                  </a:cubicBezTo>
                  <a:cubicBezTo>
                    <a:pt x="4141" y="0"/>
                    <a:pt x="0" y="3799"/>
                    <a:pt x="0" y="8485"/>
                  </a:cubicBezTo>
                  <a:lnTo>
                    <a:pt x="0" y="21600"/>
                  </a:lnTo>
                  <a:lnTo>
                    <a:pt x="6110" y="21600"/>
                  </a:lnTo>
                  <a:lnTo>
                    <a:pt x="6110" y="8310"/>
                  </a:lnTo>
                  <a:cubicBezTo>
                    <a:pt x="6110" y="6947"/>
                    <a:pt x="7362" y="5842"/>
                    <a:pt x="8907" y="5842"/>
                  </a:cubicBezTo>
                  <a:lnTo>
                    <a:pt x="9725" y="5842"/>
                  </a:lnTo>
                  <a:cubicBezTo>
                    <a:pt x="11269" y="5842"/>
                    <a:pt x="12520" y="6947"/>
                    <a:pt x="12520" y="8310"/>
                  </a:cubicBezTo>
                  <a:lnTo>
                    <a:pt x="9725" y="8310"/>
                  </a:lnTo>
                  <a:lnTo>
                    <a:pt x="15662" y="14285"/>
                  </a:lnTo>
                  <a:close/>
                </a:path>
              </a:pathLst>
            </a:custGeom>
            <a:solidFill>
              <a:srgbClr val="D60000"/>
            </a:solidFill>
            <a:ln w="9525">
              <a:solidFill>
                <a:srgbClr val="404040"/>
              </a:solidFill>
              <a:miter lim="800000"/>
              <a:headEnd/>
              <a:tailEnd/>
            </a:ln>
          </xdr:spPr>
        </xdr:sp>
        <xdr:sp macro="" textlink="">
          <xdr:nvSpPr>
            <xdr:cNvPr id="87" name="Text Box 85"/>
            <xdr:cNvSpPr txBox="1">
              <a:spLocks noChangeArrowheads="1"/>
            </xdr:cNvSpPr>
          </xdr:nvSpPr>
          <xdr:spPr bwMode="auto">
            <a:xfrm>
              <a:off x="7829550" y="809625"/>
              <a:ext cx="219075" cy="1524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0" anchor="ctr" upright="1"/>
            <a:lstStyle/>
            <a:p>
              <a:pPr algn="ctr" rtl="0">
                <a:defRPr sz="1000"/>
              </a:pPr>
              <a:r>
                <a:rPr lang="en-AU" sz="9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88" name="Text Box 88"/>
            <xdr:cNvSpPr txBox="1">
              <a:spLocks noChangeArrowheads="1"/>
            </xdr:cNvSpPr>
          </xdr:nvSpPr>
          <xdr:spPr bwMode="auto">
            <a:xfrm>
              <a:off x="7829550" y="990600"/>
              <a:ext cx="219075" cy="1524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0" anchor="ctr" upright="1"/>
            <a:lstStyle/>
            <a:p>
              <a:pPr algn="ctr" rtl="0">
                <a:defRPr sz="1000"/>
              </a:pPr>
              <a:r>
                <a:rPr lang="en-AU" sz="9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89" name="Text Box 89"/>
            <xdr:cNvSpPr txBox="1">
              <a:spLocks noChangeArrowheads="1"/>
            </xdr:cNvSpPr>
          </xdr:nvSpPr>
          <xdr:spPr bwMode="auto">
            <a:xfrm>
              <a:off x="7829550" y="1162050"/>
              <a:ext cx="219075" cy="1524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0" anchor="ctr" upright="1"/>
            <a:lstStyle/>
            <a:p>
              <a:pPr algn="ctr" rtl="0">
                <a:defRPr sz="1000"/>
              </a:pPr>
              <a:r>
                <a:rPr lang="en-AU" sz="9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90" name="Line 90"/>
            <xdr:cNvSpPr>
              <a:spLocks noChangeShapeType="1"/>
            </xdr:cNvSpPr>
          </xdr:nvSpPr>
          <xdr:spPr bwMode="auto">
            <a:xfrm>
              <a:off x="6505575" y="762000"/>
              <a:ext cx="1562100" cy="0"/>
            </a:xfrm>
            <a:prstGeom prst="line">
              <a:avLst/>
            </a:prstGeom>
            <a:noFill/>
            <a:ln w="28575">
              <a:solidFill>
                <a:srgbClr val="40404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91" name="AutoShape 91"/>
            <xdr:cNvSpPr>
              <a:spLocks noChangeArrowheads="1"/>
            </xdr:cNvSpPr>
          </xdr:nvSpPr>
          <xdr:spPr bwMode="auto">
            <a:xfrm rot="5400000">
              <a:off x="6762750" y="1009650"/>
              <a:ext cx="142875" cy="161925"/>
            </a:xfrm>
            <a:custGeom>
              <a:avLst/>
              <a:gdLst>
                <a:gd name="T0" fmla="*/ 2147483647 w 21600"/>
                <a:gd name="T1" fmla="*/ 0 h 21600"/>
                <a:gd name="T2" fmla="*/ 2147483647 w 21600"/>
                <a:gd name="T3" fmla="*/ 2147483647 h 21600"/>
                <a:gd name="T4" fmla="*/ 2147483647 w 21600"/>
                <a:gd name="T5" fmla="*/ 2147483647 h 21600"/>
                <a:gd name="T6" fmla="*/ 2147483647 w 21600"/>
                <a:gd name="T7" fmla="*/ 2147483647 h 21600"/>
                <a:gd name="T8" fmla="*/ 17694720 60000 65536"/>
                <a:gd name="T9" fmla="*/ 5898240 60000 65536"/>
                <a:gd name="T10" fmla="*/ 5898240 60000 65536"/>
                <a:gd name="T11" fmla="*/ 0 60000 65536"/>
                <a:gd name="T12" fmla="*/ 12427 w 21600"/>
                <a:gd name="T13" fmla="*/ 2912 h 21600"/>
                <a:gd name="T14" fmla="*/ 18227 w 21600"/>
                <a:gd name="T15" fmla="*/ 9246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1600" y="6079"/>
                  </a:moveTo>
                  <a:lnTo>
                    <a:pt x="15126" y="0"/>
                  </a:lnTo>
                  <a:lnTo>
                    <a:pt x="15126" y="2912"/>
                  </a:lnTo>
                  <a:lnTo>
                    <a:pt x="12427" y="2912"/>
                  </a:lnTo>
                  <a:cubicBezTo>
                    <a:pt x="5564" y="2912"/>
                    <a:pt x="0" y="7052"/>
                    <a:pt x="0" y="12158"/>
                  </a:cubicBezTo>
                  <a:lnTo>
                    <a:pt x="0" y="21600"/>
                  </a:lnTo>
                  <a:lnTo>
                    <a:pt x="6474" y="21600"/>
                  </a:lnTo>
                  <a:lnTo>
                    <a:pt x="6474" y="12158"/>
                  </a:lnTo>
                  <a:cubicBezTo>
                    <a:pt x="6474" y="10550"/>
                    <a:pt x="9139" y="9246"/>
                    <a:pt x="12427" y="9246"/>
                  </a:cubicBezTo>
                  <a:lnTo>
                    <a:pt x="15126" y="9246"/>
                  </a:lnTo>
                  <a:lnTo>
                    <a:pt x="15126" y="12158"/>
                  </a:lnTo>
                  <a:lnTo>
                    <a:pt x="21600" y="6079"/>
                  </a:lnTo>
                  <a:close/>
                </a:path>
              </a:pathLst>
            </a:custGeom>
            <a:solidFill>
              <a:srgbClr val="D60000"/>
            </a:solidFill>
            <a:ln w="9525">
              <a:solidFill>
                <a:srgbClr val="404040"/>
              </a:solidFill>
              <a:miter lim="800000"/>
              <a:headEnd/>
              <a:tailEnd/>
            </a:ln>
          </xdr:spPr>
        </xdr:sp>
        <xdr:sp macro="" textlink="">
          <xdr:nvSpPr>
            <xdr:cNvPr id="92" name="AutoShape 93"/>
            <xdr:cNvSpPr>
              <a:spLocks noChangeArrowheads="1"/>
            </xdr:cNvSpPr>
          </xdr:nvSpPr>
          <xdr:spPr bwMode="auto">
            <a:xfrm rot="5400000">
              <a:off x="6762750" y="819150"/>
              <a:ext cx="142875" cy="161925"/>
            </a:xfrm>
            <a:prstGeom prst="upArrow">
              <a:avLst>
                <a:gd name="adj1" fmla="val 50000"/>
                <a:gd name="adj2" fmla="val 28333"/>
              </a:avLst>
            </a:prstGeom>
            <a:solidFill>
              <a:srgbClr val="D60000"/>
            </a:solidFill>
            <a:ln w="9525">
              <a:solidFill>
                <a:srgbClr val="404040"/>
              </a:solidFill>
              <a:miter lim="800000"/>
              <a:headEnd/>
              <a:tailEnd/>
            </a:ln>
          </xdr:spPr>
        </xdr:sp>
        <xdr:sp macro="" textlink="">
          <xdr:nvSpPr>
            <xdr:cNvPr id="93" name="AutoShape 94"/>
            <xdr:cNvSpPr>
              <a:spLocks noChangeArrowheads="1"/>
            </xdr:cNvSpPr>
          </xdr:nvSpPr>
          <xdr:spPr bwMode="auto">
            <a:xfrm rot="5400000">
              <a:off x="6762750" y="1181100"/>
              <a:ext cx="142875" cy="161925"/>
            </a:xfrm>
            <a:custGeom>
              <a:avLst/>
              <a:gdLst>
                <a:gd name="T0" fmla="*/ 2147483647 w 21600"/>
                <a:gd name="T1" fmla="*/ 0 h 21600"/>
                <a:gd name="T2" fmla="*/ 2147483647 w 21600"/>
                <a:gd name="T3" fmla="*/ 2147483647 h 21600"/>
                <a:gd name="T4" fmla="*/ 2147483647 w 21600"/>
                <a:gd name="T5" fmla="*/ 2147483647 h 21600"/>
                <a:gd name="T6" fmla="*/ 2147483647 w 21600"/>
                <a:gd name="T7" fmla="*/ 2147483647 h 21600"/>
                <a:gd name="T8" fmla="*/ 2147483647 w 21600"/>
                <a:gd name="T9" fmla="*/ 2147483647 h 21600"/>
                <a:gd name="T10" fmla="*/ 17694720 60000 65536"/>
                <a:gd name="T11" fmla="*/ 5898240 60000 65536"/>
                <a:gd name="T12" fmla="*/ 5898240 60000 65536"/>
                <a:gd name="T13" fmla="*/ 5898240 60000 65536"/>
                <a:gd name="T14" fmla="*/ 0 60000 65536"/>
                <a:gd name="T15" fmla="*/ 0 w 21600"/>
                <a:gd name="T16" fmla="*/ 8310 h 21600"/>
                <a:gd name="T17" fmla="*/ 6110 w 21600"/>
                <a:gd name="T18" fmla="*/ 21600 h 2160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0" h="21600">
                  <a:moveTo>
                    <a:pt x="15662" y="14285"/>
                  </a:moveTo>
                  <a:lnTo>
                    <a:pt x="21600" y="8310"/>
                  </a:lnTo>
                  <a:lnTo>
                    <a:pt x="18630" y="8310"/>
                  </a:lnTo>
                  <a:cubicBezTo>
                    <a:pt x="18630" y="3721"/>
                    <a:pt x="14430" y="0"/>
                    <a:pt x="9250" y="0"/>
                  </a:cubicBezTo>
                  <a:cubicBezTo>
                    <a:pt x="4141" y="0"/>
                    <a:pt x="0" y="3799"/>
                    <a:pt x="0" y="8485"/>
                  </a:cubicBezTo>
                  <a:lnTo>
                    <a:pt x="0" y="21600"/>
                  </a:lnTo>
                  <a:lnTo>
                    <a:pt x="6110" y="21600"/>
                  </a:lnTo>
                  <a:lnTo>
                    <a:pt x="6110" y="8310"/>
                  </a:lnTo>
                  <a:cubicBezTo>
                    <a:pt x="6110" y="6947"/>
                    <a:pt x="7362" y="5842"/>
                    <a:pt x="8907" y="5842"/>
                  </a:cubicBezTo>
                  <a:lnTo>
                    <a:pt x="9725" y="5842"/>
                  </a:lnTo>
                  <a:cubicBezTo>
                    <a:pt x="11269" y="5842"/>
                    <a:pt x="12520" y="6947"/>
                    <a:pt x="12520" y="8310"/>
                  </a:cubicBezTo>
                  <a:lnTo>
                    <a:pt x="9725" y="8310"/>
                  </a:lnTo>
                  <a:lnTo>
                    <a:pt x="15662" y="14285"/>
                  </a:lnTo>
                  <a:close/>
                </a:path>
              </a:pathLst>
            </a:custGeom>
            <a:solidFill>
              <a:srgbClr val="D60000"/>
            </a:solidFill>
            <a:ln w="9525">
              <a:solidFill>
                <a:srgbClr val="404040"/>
              </a:solidFill>
              <a:miter lim="800000"/>
              <a:headEnd/>
              <a:tailEnd/>
            </a:ln>
          </xdr:spPr>
        </xdr:sp>
        <xdr:sp macro="" textlink="">
          <xdr:nvSpPr>
            <xdr:cNvPr id="94" name="Text Box 96"/>
            <xdr:cNvSpPr txBox="1">
              <a:spLocks noChangeArrowheads="1"/>
            </xdr:cNvSpPr>
          </xdr:nvSpPr>
          <xdr:spPr bwMode="auto">
            <a:xfrm>
              <a:off x="6534150" y="819150"/>
              <a:ext cx="219075" cy="16192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0" anchor="ctr" upright="1"/>
            <a:lstStyle/>
            <a:p>
              <a:pPr algn="ctr" rtl="0">
                <a:defRPr sz="1000"/>
              </a:pPr>
              <a:r>
                <a:rPr lang="en-AU" sz="9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95" name="Text Box 97"/>
            <xdr:cNvSpPr txBox="1">
              <a:spLocks noChangeArrowheads="1"/>
            </xdr:cNvSpPr>
          </xdr:nvSpPr>
          <xdr:spPr bwMode="auto">
            <a:xfrm>
              <a:off x="6534150" y="1000125"/>
              <a:ext cx="219075" cy="1524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0" anchor="ctr" upright="1"/>
            <a:lstStyle/>
            <a:p>
              <a:pPr algn="ctr" rtl="0">
                <a:defRPr sz="1000"/>
              </a:pPr>
              <a:r>
                <a:rPr lang="en-AU" sz="9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96" name="Text Box 98"/>
            <xdr:cNvSpPr txBox="1">
              <a:spLocks noChangeArrowheads="1"/>
            </xdr:cNvSpPr>
          </xdr:nvSpPr>
          <xdr:spPr bwMode="auto">
            <a:xfrm>
              <a:off x="6534150" y="1171575"/>
              <a:ext cx="219075" cy="1524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0" anchor="ctr" upright="1"/>
            <a:lstStyle/>
            <a:p>
              <a:pPr algn="ctr" rtl="0">
                <a:defRPr sz="1000"/>
              </a:pPr>
              <a:r>
                <a:rPr lang="en-AU" sz="9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97" name="AutoShape 99"/>
            <xdr:cNvSpPr>
              <a:spLocks noChangeArrowheads="1"/>
            </xdr:cNvSpPr>
          </xdr:nvSpPr>
          <xdr:spPr bwMode="auto">
            <a:xfrm>
              <a:off x="7248525" y="1257300"/>
              <a:ext cx="142875" cy="161925"/>
            </a:xfrm>
            <a:custGeom>
              <a:avLst/>
              <a:gdLst>
                <a:gd name="T0" fmla="*/ 2147483647 w 21600"/>
                <a:gd name="T1" fmla="*/ 0 h 21600"/>
                <a:gd name="T2" fmla="*/ 2147483647 w 21600"/>
                <a:gd name="T3" fmla="*/ 2147483647 h 21600"/>
                <a:gd name="T4" fmla="*/ 2147483647 w 21600"/>
                <a:gd name="T5" fmla="*/ 2147483647 h 21600"/>
                <a:gd name="T6" fmla="*/ 2147483647 w 21600"/>
                <a:gd name="T7" fmla="*/ 2147483647 h 21600"/>
                <a:gd name="T8" fmla="*/ 17694720 60000 65536"/>
                <a:gd name="T9" fmla="*/ 5898240 60000 65536"/>
                <a:gd name="T10" fmla="*/ 5898240 60000 65536"/>
                <a:gd name="T11" fmla="*/ 0 60000 65536"/>
                <a:gd name="T12" fmla="*/ 12427 w 21600"/>
                <a:gd name="T13" fmla="*/ 2912 h 21600"/>
                <a:gd name="T14" fmla="*/ 18227 w 21600"/>
                <a:gd name="T15" fmla="*/ 9246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1600" y="6079"/>
                  </a:moveTo>
                  <a:lnTo>
                    <a:pt x="15126" y="0"/>
                  </a:lnTo>
                  <a:lnTo>
                    <a:pt x="15126" y="2912"/>
                  </a:lnTo>
                  <a:lnTo>
                    <a:pt x="12427" y="2912"/>
                  </a:lnTo>
                  <a:cubicBezTo>
                    <a:pt x="5564" y="2912"/>
                    <a:pt x="0" y="7052"/>
                    <a:pt x="0" y="12158"/>
                  </a:cubicBezTo>
                  <a:lnTo>
                    <a:pt x="0" y="21600"/>
                  </a:lnTo>
                  <a:lnTo>
                    <a:pt x="6474" y="21600"/>
                  </a:lnTo>
                  <a:lnTo>
                    <a:pt x="6474" y="12158"/>
                  </a:lnTo>
                  <a:cubicBezTo>
                    <a:pt x="6474" y="10550"/>
                    <a:pt x="9139" y="9246"/>
                    <a:pt x="12427" y="9246"/>
                  </a:cubicBezTo>
                  <a:lnTo>
                    <a:pt x="15126" y="9246"/>
                  </a:lnTo>
                  <a:lnTo>
                    <a:pt x="15126" y="12158"/>
                  </a:lnTo>
                  <a:lnTo>
                    <a:pt x="21600" y="6079"/>
                  </a:lnTo>
                  <a:close/>
                </a:path>
              </a:pathLst>
            </a:custGeom>
            <a:solidFill>
              <a:srgbClr val="D60000"/>
            </a:solidFill>
            <a:ln w="9525">
              <a:solidFill>
                <a:srgbClr val="404040"/>
              </a:solidFill>
              <a:miter lim="800000"/>
              <a:headEnd/>
              <a:tailEnd/>
            </a:ln>
          </xdr:spPr>
        </xdr:sp>
        <xdr:sp macro="" textlink="">
          <xdr:nvSpPr>
            <xdr:cNvPr id="98" name="AutoShape 100"/>
            <xdr:cNvSpPr>
              <a:spLocks noChangeArrowheads="1"/>
            </xdr:cNvSpPr>
          </xdr:nvSpPr>
          <xdr:spPr bwMode="auto">
            <a:xfrm flipH="1">
              <a:off x="6981825" y="1257300"/>
              <a:ext cx="142875" cy="161925"/>
            </a:xfrm>
            <a:custGeom>
              <a:avLst/>
              <a:gdLst>
                <a:gd name="T0" fmla="*/ 2147483647 w 21600"/>
                <a:gd name="T1" fmla="*/ 0 h 21600"/>
                <a:gd name="T2" fmla="*/ 2147483647 w 21600"/>
                <a:gd name="T3" fmla="*/ 2147483647 h 21600"/>
                <a:gd name="T4" fmla="*/ 2147483647 w 21600"/>
                <a:gd name="T5" fmla="*/ 2147483647 h 21600"/>
                <a:gd name="T6" fmla="*/ 2147483647 w 21600"/>
                <a:gd name="T7" fmla="*/ 2147483647 h 21600"/>
                <a:gd name="T8" fmla="*/ 17694720 60000 65536"/>
                <a:gd name="T9" fmla="*/ 5898240 60000 65536"/>
                <a:gd name="T10" fmla="*/ 5898240 60000 65536"/>
                <a:gd name="T11" fmla="*/ 0 60000 65536"/>
                <a:gd name="T12" fmla="*/ 12427 w 21600"/>
                <a:gd name="T13" fmla="*/ 2912 h 21600"/>
                <a:gd name="T14" fmla="*/ 18227 w 21600"/>
                <a:gd name="T15" fmla="*/ 9246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21600" y="6079"/>
                  </a:moveTo>
                  <a:lnTo>
                    <a:pt x="15126" y="0"/>
                  </a:lnTo>
                  <a:lnTo>
                    <a:pt x="15126" y="2912"/>
                  </a:lnTo>
                  <a:lnTo>
                    <a:pt x="12427" y="2912"/>
                  </a:lnTo>
                  <a:cubicBezTo>
                    <a:pt x="5564" y="2912"/>
                    <a:pt x="0" y="7052"/>
                    <a:pt x="0" y="12158"/>
                  </a:cubicBezTo>
                  <a:lnTo>
                    <a:pt x="0" y="21600"/>
                  </a:lnTo>
                  <a:lnTo>
                    <a:pt x="6474" y="21600"/>
                  </a:lnTo>
                  <a:lnTo>
                    <a:pt x="6474" y="12158"/>
                  </a:lnTo>
                  <a:cubicBezTo>
                    <a:pt x="6474" y="10550"/>
                    <a:pt x="9139" y="9246"/>
                    <a:pt x="12427" y="9246"/>
                  </a:cubicBezTo>
                  <a:lnTo>
                    <a:pt x="15126" y="9246"/>
                  </a:lnTo>
                  <a:lnTo>
                    <a:pt x="15126" y="12158"/>
                  </a:lnTo>
                  <a:lnTo>
                    <a:pt x="21600" y="6079"/>
                  </a:lnTo>
                  <a:close/>
                </a:path>
              </a:pathLst>
            </a:custGeom>
            <a:solidFill>
              <a:srgbClr val="D60000"/>
            </a:solidFill>
            <a:ln w="9525">
              <a:solidFill>
                <a:srgbClr val="404040"/>
              </a:solidFill>
              <a:miter lim="800000"/>
              <a:headEnd/>
              <a:tailEnd/>
            </a:ln>
          </xdr:spPr>
        </xdr:sp>
        <xdr:sp macro="" textlink="">
          <xdr:nvSpPr>
            <xdr:cNvPr id="99" name="AutoShape 102"/>
            <xdr:cNvSpPr>
              <a:spLocks noChangeArrowheads="1"/>
            </xdr:cNvSpPr>
          </xdr:nvSpPr>
          <xdr:spPr bwMode="auto">
            <a:xfrm>
              <a:off x="7486650" y="1266825"/>
              <a:ext cx="142875" cy="161925"/>
            </a:xfrm>
            <a:custGeom>
              <a:avLst/>
              <a:gdLst>
                <a:gd name="T0" fmla="*/ 2147483647 w 21600"/>
                <a:gd name="T1" fmla="*/ 0 h 21600"/>
                <a:gd name="T2" fmla="*/ 2147483647 w 21600"/>
                <a:gd name="T3" fmla="*/ 2147483647 h 21600"/>
                <a:gd name="T4" fmla="*/ 2147483647 w 21600"/>
                <a:gd name="T5" fmla="*/ 2147483647 h 21600"/>
                <a:gd name="T6" fmla="*/ 2147483647 w 21600"/>
                <a:gd name="T7" fmla="*/ 2147483647 h 21600"/>
                <a:gd name="T8" fmla="*/ 2147483647 w 21600"/>
                <a:gd name="T9" fmla="*/ 2147483647 h 21600"/>
                <a:gd name="T10" fmla="*/ 17694720 60000 65536"/>
                <a:gd name="T11" fmla="*/ 5898240 60000 65536"/>
                <a:gd name="T12" fmla="*/ 5898240 60000 65536"/>
                <a:gd name="T13" fmla="*/ 5898240 60000 65536"/>
                <a:gd name="T14" fmla="*/ 0 60000 65536"/>
                <a:gd name="T15" fmla="*/ 0 w 21600"/>
                <a:gd name="T16" fmla="*/ 8310 h 21600"/>
                <a:gd name="T17" fmla="*/ 6110 w 21600"/>
                <a:gd name="T18" fmla="*/ 21600 h 2160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0" h="21600">
                  <a:moveTo>
                    <a:pt x="15662" y="14285"/>
                  </a:moveTo>
                  <a:lnTo>
                    <a:pt x="21600" y="8310"/>
                  </a:lnTo>
                  <a:lnTo>
                    <a:pt x="18630" y="8310"/>
                  </a:lnTo>
                  <a:cubicBezTo>
                    <a:pt x="18630" y="3721"/>
                    <a:pt x="14430" y="0"/>
                    <a:pt x="9250" y="0"/>
                  </a:cubicBezTo>
                  <a:cubicBezTo>
                    <a:pt x="4141" y="0"/>
                    <a:pt x="0" y="3799"/>
                    <a:pt x="0" y="8485"/>
                  </a:cubicBezTo>
                  <a:lnTo>
                    <a:pt x="0" y="21600"/>
                  </a:lnTo>
                  <a:lnTo>
                    <a:pt x="6110" y="21600"/>
                  </a:lnTo>
                  <a:lnTo>
                    <a:pt x="6110" y="8310"/>
                  </a:lnTo>
                  <a:cubicBezTo>
                    <a:pt x="6110" y="6947"/>
                    <a:pt x="7362" y="5842"/>
                    <a:pt x="8907" y="5842"/>
                  </a:cubicBezTo>
                  <a:lnTo>
                    <a:pt x="9725" y="5842"/>
                  </a:lnTo>
                  <a:cubicBezTo>
                    <a:pt x="11269" y="5842"/>
                    <a:pt x="12520" y="6947"/>
                    <a:pt x="12520" y="8310"/>
                  </a:cubicBezTo>
                  <a:lnTo>
                    <a:pt x="9725" y="8310"/>
                  </a:lnTo>
                  <a:lnTo>
                    <a:pt x="15662" y="14285"/>
                  </a:lnTo>
                  <a:close/>
                </a:path>
              </a:pathLst>
            </a:custGeom>
            <a:solidFill>
              <a:srgbClr val="D60000"/>
            </a:solidFill>
            <a:ln w="9525">
              <a:solidFill>
                <a:srgbClr val="404040"/>
              </a:solidFill>
              <a:miter lim="800000"/>
              <a:headEnd/>
              <a:tailEnd/>
            </a:ln>
          </xdr:spPr>
        </xdr:sp>
        <xdr:sp macro="" textlink="">
          <xdr:nvSpPr>
            <xdr:cNvPr id="100" name="Text Box 103"/>
            <xdr:cNvSpPr txBox="1">
              <a:spLocks noChangeArrowheads="1"/>
            </xdr:cNvSpPr>
          </xdr:nvSpPr>
          <xdr:spPr bwMode="auto">
            <a:xfrm>
              <a:off x="6953250" y="1409700"/>
              <a:ext cx="219075" cy="16192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0" anchor="ctr" upright="1"/>
            <a:lstStyle/>
            <a:p>
              <a:pPr algn="ctr" rtl="0">
                <a:defRPr sz="1000"/>
              </a:pPr>
              <a:r>
                <a:rPr lang="en-AU" sz="9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101" name="Text Box 105"/>
            <xdr:cNvSpPr txBox="1">
              <a:spLocks noChangeArrowheads="1"/>
            </xdr:cNvSpPr>
          </xdr:nvSpPr>
          <xdr:spPr bwMode="auto">
            <a:xfrm>
              <a:off x="7191375" y="1409700"/>
              <a:ext cx="219075" cy="16192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0" anchor="ctr" upright="1"/>
            <a:lstStyle/>
            <a:p>
              <a:pPr algn="ctr" rtl="0">
                <a:defRPr sz="1000"/>
              </a:pPr>
              <a:r>
                <a:rPr lang="en-AU" sz="9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102" name="Text Box 106"/>
            <xdr:cNvSpPr txBox="1">
              <a:spLocks noChangeArrowheads="1"/>
            </xdr:cNvSpPr>
          </xdr:nvSpPr>
          <xdr:spPr bwMode="auto">
            <a:xfrm>
              <a:off x="7439025" y="1409700"/>
              <a:ext cx="219075" cy="16192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0" anchor="ctr" upright="1"/>
            <a:lstStyle/>
            <a:p>
              <a:pPr algn="ctr" rtl="0">
                <a:defRPr sz="1000"/>
              </a:pPr>
              <a:r>
                <a:rPr lang="en-AU" sz="9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03" name="Text Box 107"/>
            <xdr:cNvSpPr txBox="1">
              <a:spLocks noChangeArrowheads="1"/>
            </xdr:cNvSpPr>
          </xdr:nvSpPr>
          <xdr:spPr bwMode="auto">
            <a:xfrm rot="10800000">
              <a:off x="6781798" y="1609724"/>
              <a:ext cx="1038225" cy="2286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chemeClr val="tx1">
                  <a:lumMod val="75000"/>
                  <a:lumOff val="25000"/>
                </a:schemeClr>
              </a:solidFill>
              <a:miter lim="800000"/>
              <a:headEnd/>
              <a:tailEnd/>
            </a:ln>
          </xdr:spPr>
          <xdr:txBody>
            <a:bodyPr anchor="ctr"/>
            <a:lstStyle/>
            <a:p>
              <a:pPr algn="ctr"/>
              <a:r>
                <a:rPr lang="en-US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Kellettes</a:t>
              </a:r>
              <a:r>
                <a:rPr lang="en-US" b="1" baseline="0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 Rd</a:t>
              </a:r>
              <a:endParaRPr lang="en-US" b="1">
                <a:solidFill>
                  <a:schemeClr val="tx1">
                    <a:lumMod val="75000"/>
                    <a:lumOff val="25000"/>
                  </a:schemeClr>
                </a:solidFill>
              </a:endParaRPr>
            </a:p>
          </xdr:txBody>
        </xdr:sp>
      </xdr:grpSp>
      <xdr:sp macro="" textlink="">
        <xdr:nvSpPr>
          <xdr:cNvPr id="78" name="Up Arrow 77"/>
          <xdr:cNvSpPr/>
        </xdr:nvSpPr>
        <xdr:spPr>
          <a:xfrm rot="10800000">
            <a:off x="6105524" y="523876"/>
            <a:ext cx="342900" cy="419099"/>
          </a:xfrm>
          <a:prstGeom prst="up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r>
              <a:rPr lang="en-AU" sz="1100"/>
              <a:t>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solidFill>
            <a:schemeClr val="tx1">
              <a:lumMod val="75000"/>
              <a:lumOff val="25000"/>
            </a:schemeClr>
          </a:solidFill>
          <a:miter lim="800000"/>
          <a:headEnd/>
          <a:tailEnd/>
        </a:ln>
      </a:spPr>
      <a:bodyPr anchor="ctr"/>
      <a:lstStyle>
        <a:defPPr algn="ctr">
          <a:defRPr b="1">
            <a:solidFill>
              <a:schemeClr val="tx1">
                <a:lumMod val="75000"/>
                <a:lumOff val="25000"/>
              </a:schemeClr>
            </a:solidFill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O63"/>
  <sheetViews>
    <sheetView tabSelected="1" topLeftCell="V43" zoomScaleNormal="100" workbookViewId="0">
      <selection activeCell="AR9" sqref="AR9"/>
    </sheetView>
  </sheetViews>
  <sheetFormatPr defaultRowHeight="15"/>
  <cols>
    <col min="1" max="1" width="5.85546875" customWidth="1"/>
    <col min="2" max="3" width="7" customWidth="1"/>
    <col min="4" max="39" width="6.140625" customWidth="1"/>
    <col min="40" max="40" width="3.5703125" customWidth="1"/>
    <col min="41" max="41" width="11.42578125" customWidth="1"/>
  </cols>
  <sheetData>
    <row r="1" spans="2:41" s="6" customFormat="1" ht="23.25" customHeight="1"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0"/>
      <c r="AA1" s="10"/>
      <c r="AB1" s="10"/>
      <c r="AC1" s="4"/>
      <c r="AD1" s="5"/>
      <c r="AE1" s="5"/>
      <c r="AF1" s="5"/>
      <c r="AL1" s="5"/>
      <c r="AM1" s="5"/>
    </row>
    <row r="2" spans="2:41" s="6" customFormat="1" ht="23.25" customHeight="1">
      <c r="B2" s="48" t="s">
        <v>13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0"/>
      <c r="AA2" s="10"/>
      <c r="AB2" s="10"/>
      <c r="AC2" s="4"/>
      <c r="AD2" s="5"/>
      <c r="AE2" s="5"/>
      <c r="AF2" s="5"/>
      <c r="AL2" s="5"/>
      <c r="AM2" s="5"/>
    </row>
    <row r="3" spans="2:41" s="6" customFormat="1" ht="18.75" customHeight="1">
      <c r="B3" s="4"/>
      <c r="C3" s="29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7"/>
      <c r="AC3" s="7"/>
      <c r="AD3" s="15"/>
      <c r="AE3" s="15"/>
      <c r="AF3" s="4"/>
      <c r="AG3" s="7"/>
      <c r="AH3" s="7"/>
      <c r="AI3" s="7"/>
      <c r="AJ3" s="7"/>
      <c r="AL3" s="5"/>
      <c r="AM3" s="5"/>
    </row>
    <row r="4" spans="2:41" s="6" customFormat="1" ht="18.75" customHeight="1">
      <c r="B4" s="15" t="s">
        <v>0</v>
      </c>
      <c r="C4" s="29" t="s">
        <v>14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D4" s="5"/>
      <c r="AE4" s="5"/>
      <c r="AL4" s="5"/>
      <c r="AM4" s="5"/>
    </row>
    <row r="5" spans="2:41" s="6" customFormat="1" ht="18.75" customHeight="1">
      <c r="B5" s="15" t="s">
        <v>3</v>
      </c>
      <c r="C5" s="49">
        <v>41837</v>
      </c>
      <c r="D5" s="5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6"/>
      <c r="AA5" s="16"/>
      <c r="AB5" s="17"/>
      <c r="AC5" s="17"/>
      <c r="AD5" s="5"/>
      <c r="AE5" s="5"/>
      <c r="AL5" s="5"/>
      <c r="AM5" s="5"/>
    </row>
    <row r="6" spans="2:41" s="6" customFormat="1" ht="18.75" customHeight="1">
      <c r="B6" s="15" t="s">
        <v>4</v>
      </c>
      <c r="C6" s="29" t="s">
        <v>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H6" s="4"/>
      <c r="AI6" s="4"/>
      <c r="AJ6" s="25"/>
      <c r="AK6" s="25"/>
      <c r="AL6" s="25"/>
      <c r="AM6" s="25"/>
    </row>
    <row r="7" spans="2:41" s="6" customFormat="1" ht="18.75" customHeight="1">
      <c r="B7" s="15" t="s">
        <v>6</v>
      </c>
      <c r="C7" s="30" t="s">
        <v>9</v>
      </c>
      <c r="D7" s="18"/>
      <c r="G7" s="29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AC7" s="18"/>
      <c r="AD7" s="18"/>
      <c r="AE7" s="18"/>
      <c r="AF7" s="18"/>
      <c r="AH7" s="4"/>
      <c r="AI7" s="4"/>
      <c r="AJ7" s="25"/>
      <c r="AK7" s="25"/>
      <c r="AL7" s="25"/>
      <c r="AM7" s="25"/>
    </row>
    <row r="8" spans="2:41" s="6" customFormat="1" ht="18.75" customHeight="1">
      <c r="B8" s="15" t="s">
        <v>5</v>
      </c>
      <c r="D8" s="18"/>
      <c r="E8" s="15"/>
      <c r="F8" s="29"/>
      <c r="G8" s="29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C8" s="18"/>
      <c r="AD8" s="18"/>
      <c r="AE8" s="18"/>
      <c r="AF8" s="18"/>
      <c r="AH8" s="4"/>
      <c r="AI8" s="4"/>
      <c r="AJ8" s="25"/>
      <c r="AK8" s="25"/>
      <c r="AL8" s="25"/>
      <c r="AM8" s="25"/>
    </row>
    <row r="9" spans="2:41" s="6" customFormat="1" ht="18.75" customHeight="1"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  <c r="AA9" s="28"/>
      <c r="AB9" s="8"/>
      <c r="AC9" s="8"/>
      <c r="AD9" s="8"/>
      <c r="AE9" s="8"/>
      <c r="AF9" s="8"/>
      <c r="AH9" s="4"/>
      <c r="AI9" s="4"/>
      <c r="AJ9" s="25"/>
      <c r="AK9" s="25"/>
      <c r="AL9" s="25"/>
      <c r="AM9" s="25"/>
    </row>
    <row r="10" spans="2:41" s="6" customFormat="1" ht="18.75" customHeight="1">
      <c r="C10" s="29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28"/>
      <c r="AB10" s="8"/>
      <c r="AC10" s="8"/>
      <c r="AD10" s="8"/>
      <c r="AE10" s="8"/>
      <c r="AF10" s="8"/>
      <c r="AH10" s="4"/>
      <c r="AI10" s="4"/>
      <c r="AJ10" s="26"/>
      <c r="AK10" s="26"/>
      <c r="AL10" s="26"/>
      <c r="AM10" s="26"/>
    </row>
    <row r="11" spans="2:41" s="6" customFormat="1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2:41" ht="15" customHeight="1">
      <c r="B12" s="38"/>
      <c r="C12" s="39"/>
      <c r="D12" s="42" t="s">
        <v>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/>
    </row>
    <row r="13" spans="2:41">
      <c r="B13" s="40"/>
      <c r="C13" s="41"/>
      <c r="D13" s="45">
        <v>1</v>
      </c>
      <c r="E13" s="46"/>
      <c r="F13" s="46"/>
      <c r="G13" s="47"/>
      <c r="H13" s="45">
        <v>2</v>
      </c>
      <c r="I13" s="46"/>
      <c r="J13" s="46"/>
      <c r="K13" s="47"/>
      <c r="L13" s="45">
        <v>3</v>
      </c>
      <c r="M13" s="46"/>
      <c r="N13" s="46"/>
      <c r="O13" s="47"/>
      <c r="P13" s="45">
        <v>4</v>
      </c>
      <c r="Q13" s="46"/>
      <c r="R13" s="46"/>
      <c r="S13" s="47"/>
      <c r="T13" s="45">
        <v>5</v>
      </c>
      <c r="U13" s="46"/>
      <c r="V13" s="46"/>
      <c r="W13" s="47"/>
      <c r="X13" s="45">
        <v>6</v>
      </c>
      <c r="Y13" s="46"/>
      <c r="Z13" s="46"/>
      <c r="AA13" s="47"/>
      <c r="AB13" s="45">
        <v>7</v>
      </c>
      <c r="AC13" s="46"/>
      <c r="AD13" s="46"/>
      <c r="AE13" s="47"/>
      <c r="AF13" s="45">
        <v>8</v>
      </c>
      <c r="AG13" s="46"/>
      <c r="AH13" s="46"/>
      <c r="AI13" s="47"/>
      <c r="AJ13" s="45">
        <v>9</v>
      </c>
      <c r="AK13" s="46"/>
      <c r="AL13" s="46"/>
      <c r="AM13" s="47"/>
      <c r="AO13" s="54" t="s">
        <v>15</v>
      </c>
    </row>
    <row r="14" spans="2:41">
      <c r="B14" s="36" t="s">
        <v>2</v>
      </c>
      <c r="C14" s="37"/>
      <c r="D14" s="31" t="s">
        <v>7</v>
      </c>
      <c r="E14" s="31" t="s">
        <v>10</v>
      </c>
      <c r="F14" s="31" t="s">
        <v>11</v>
      </c>
      <c r="G14" s="32" t="s">
        <v>12</v>
      </c>
      <c r="H14" s="31" t="s">
        <v>7</v>
      </c>
      <c r="I14" s="31" t="s">
        <v>10</v>
      </c>
      <c r="J14" s="31" t="s">
        <v>11</v>
      </c>
      <c r="K14" s="32" t="s">
        <v>12</v>
      </c>
      <c r="L14" s="31" t="s">
        <v>7</v>
      </c>
      <c r="M14" s="31" t="s">
        <v>10</v>
      </c>
      <c r="N14" s="31" t="s">
        <v>11</v>
      </c>
      <c r="O14" s="32" t="s">
        <v>12</v>
      </c>
      <c r="P14" s="31" t="s">
        <v>7</v>
      </c>
      <c r="Q14" s="31" t="s">
        <v>10</v>
      </c>
      <c r="R14" s="31" t="s">
        <v>11</v>
      </c>
      <c r="S14" s="32" t="s">
        <v>12</v>
      </c>
      <c r="T14" s="31" t="s">
        <v>7</v>
      </c>
      <c r="U14" s="31" t="s">
        <v>10</v>
      </c>
      <c r="V14" s="31" t="s">
        <v>11</v>
      </c>
      <c r="W14" s="32" t="s">
        <v>12</v>
      </c>
      <c r="X14" s="31" t="s">
        <v>7</v>
      </c>
      <c r="Y14" s="31" t="s">
        <v>10</v>
      </c>
      <c r="Z14" s="31" t="s">
        <v>11</v>
      </c>
      <c r="AA14" s="32" t="s">
        <v>12</v>
      </c>
      <c r="AB14" s="31" t="s">
        <v>7</v>
      </c>
      <c r="AC14" s="31" t="s">
        <v>10</v>
      </c>
      <c r="AD14" s="31" t="s">
        <v>11</v>
      </c>
      <c r="AE14" s="32" t="s">
        <v>12</v>
      </c>
      <c r="AF14" s="31" t="s">
        <v>7</v>
      </c>
      <c r="AG14" s="31" t="s">
        <v>10</v>
      </c>
      <c r="AH14" s="31" t="s">
        <v>11</v>
      </c>
      <c r="AI14" s="32" t="s">
        <v>12</v>
      </c>
      <c r="AJ14" s="31" t="s">
        <v>7</v>
      </c>
      <c r="AK14" s="31" t="s">
        <v>10</v>
      </c>
      <c r="AL14" s="31" t="s">
        <v>11</v>
      </c>
      <c r="AM14" s="32" t="s">
        <v>12</v>
      </c>
      <c r="AO14" s="56"/>
    </row>
    <row r="15" spans="2:41">
      <c r="B15" s="19">
        <v>0.25</v>
      </c>
      <c r="C15" s="19">
        <f>B15+TIME(0,15,0)</f>
        <v>0.26041666666666669</v>
      </c>
      <c r="D15" s="22">
        <v>0</v>
      </c>
      <c r="E15" s="22">
        <v>0</v>
      </c>
      <c r="F15" s="22">
        <v>0</v>
      </c>
      <c r="G15" s="33">
        <f>SUM(D15:F15)</f>
        <v>0</v>
      </c>
      <c r="H15" s="22">
        <v>18</v>
      </c>
      <c r="I15" s="22">
        <v>1</v>
      </c>
      <c r="J15" s="22">
        <v>0</v>
      </c>
      <c r="K15" s="33">
        <f>SUM(H15:J15)</f>
        <v>19</v>
      </c>
      <c r="L15" s="22">
        <v>1</v>
      </c>
      <c r="M15" s="22">
        <v>0</v>
      </c>
      <c r="N15" s="22">
        <v>0</v>
      </c>
      <c r="O15" s="33">
        <f>SUM(L15:N15)</f>
        <v>1</v>
      </c>
      <c r="P15" s="22">
        <v>0</v>
      </c>
      <c r="Q15" s="22">
        <v>0</v>
      </c>
      <c r="R15" s="22">
        <v>0</v>
      </c>
      <c r="S15" s="33">
        <f>SUM(P15:R15)</f>
        <v>0</v>
      </c>
      <c r="T15" s="22">
        <v>20</v>
      </c>
      <c r="U15" s="22">
        <v>1</v>
      </c>
      <c r="V15" s="22">
        <v>0</v>
      </c>
      <c r="W15" s="33">
        <f>SUM(T15:V15)</f>
        <v>21</v>
      </c>
      <c r="X15" s="22">
        <v>127</v>
      </c>
      <c r="Y15" s="22">
        <v>8</v>
      </c>
      <c r="Z15" s="22">
        <v>1</v>
      </c>
      <c r="AA15" s="33">
        <f>SUM(X15:Z15)</f>
        <v>136</v>
      </c>
      <c r="AB15" s="22">
        <v>0</v>
      </c>
      <c r="AC15" s="22">
        <v>0</v>
      </c>
      <c r="AD15" s="22">
        <v>0</v>
      </c>
      <c r="AE15" s="33">
        <f>SUM(AB15:AD15)</f>
        <v>0</v>
      </c>
      <c r="AF15" s="22">
        <v>8</v>
      </c>
      <c r="AG15" s="22">
        <v>0</v>
      </c>
      <c r="AH15" s="22">
        <v>0</v>
      </c>
      <c r="AI15" s="33">
        <f>SUM(AF15:AH15)</f>
        <v>8</v>
      </c>
      <c r="AJ15" s="22">
        <v>4</v>
      </c>
      <c r="AK15" s="22">
        <v>0</v>
      </c>
      <c r="AL15" s="22">
        <v>0</v>
      </c>
      <c r="AM15" s="33">
        <f>SUM(AJ15:AL15)</f>
        <v>4</v>
      </c>
      <c r="AO15" s="55">
        <f>G15+K15+O15+S15+W15+AA15+AE15+AI15+AM15</f>
        <v>189</v>
      </c>
    </row>
    <row r="16" spans="2:41">
      <c r="B16" s="20">
        <f>C15</f>
        <v>0.26041666666666669</v>
      </c>
      <c r="C16" s="20">
        <f>C15+TIME(0,15,0)</f>
        <v>0.27083333333333337</v>
      </c>
      <c r="D16" s="23">
        <v>0</v>
      </c>
      <c r="E16" s="23">
        <v>0</v>
      </c>
      <c r="F16" s="23">
        <v>0</v>
      </c>
      <c r="G16" s="34">
        <f>SUM(D16:F16)</f>
        <v>0</v>
      </c>
      <c r="H16" s="23">
        <v>18</v>
      </c>
      <c r="I16" s="23">
        <v>0</v>
      </c>
      <c r="J16" s="23">
        <v>0</v>
      </c>
      <c r="K16" s="34">
        <f>SUM(H16:J16)</f>
        <v>18</v>
      </c>
      <c r="L16" s="23">
        <v>6</v>
      </c>
      <c r="M16" s="23">
        <v>0</v>
      </c>
      <c r="N16" s="23">
        <v>0</v>
      </c>
      <c r="O16" s="34">
        <f>SUM(L16:N16)</f>
        <v>6</v>
      </c>
      <c r="P16" s="23">
        <v>0</v>
      </c>
      <c r="Q16" s="23">
        <v>0</v>
      </c>
      <c r="R16" s="23">
        <v>0</v>
      </c>
      <c r="S16" s="34">
        <f>SUM(P16:R16)</f>
        <v>0</v>
      </c>
      <c r="T16" s="23">
        <v>44</v>
      </c>
      <c r="U16" s="23">
        <v>0</v>
      </c>
      <c r="V16" s="23">
        <v>0</v>
      </c>
      <c r="W16" s="34">
        <f>SUM(T16:V16)</f>
        <v>44</v>
      </c>
      <c r="X16" s="23">
        <v>141</v>
      </c>
      <c r="Y16" s="23">
        <v>2</v>
      </c>
      <c r="Z16" s="23">
        <v>0</v>
      </c>
      <c r="AA16" s="34">
        <f>SUM(X16:Z16)</f>
        <v>143</v>
      </c>
      <c r="AB16" s="23">
        <v>0</v>
      </c>
      <c r="AC16" s="23">
        <v>0</v>
      </c>
      <c r="AD16" s="23">
        <v>0</v>
      </c>
      <c r="AE16" s="34">
        <f>SUM(AB16:AD16)</f>
        <v>0</v>
      </c>
      <c r="AF16" s="23">
        <v>12</v>
      </c>
      <c r="AG16" s="23">
        <v>2</v>
      </c>
      <c r="AH16" s="23">
        <v>0</v>
      </c>
      <c r="AI16" s="34">
        <f>SUM(AF16:AH16)</f>
        <v>14</v>
      </c>
      <c r="AJ16" s="23">
        <v>8</v>
      </c>
      <c r="AK16" s="23">
        <v>0</v>
      </c>
      <c r="AL16" s="23">
        <v>0</v>
      </c>
      <c r="AM16" s="34">
        <f>SUM(AJ16:AL16)</f>
        <v>8</v>
      </c>
      <c r="AO16" s="52">
        <f t="shared" ref="AO16:AO62" si="0">G16+K16+O16+S16+W16+AA16+AE16+AI16+AM16</f>
        <v>233</v>
      </c>
    </row>
    <row r="17" spans="2:41">
      <c r="B17" s="20">
        <f t="shared" ref="B17:B41" si="1">C16</f>
        <v>0.27083333333333337</v>
      </c>
      <c r="C17" s="20">
        <f t="shared" ref="C17:C62" si="2">C16+TIME(0,15,0)</f>
        <v>0.28125000000000006</v>
      </c>
      <c r="D17" s="23">
        <v>0</v>
      </c>
      <c r="E17" s="23">
        <v>0</v>
      </c>
      <c r="F17" s="23">
        <v>0</v>
      </c>
      <c r="G17" s="34">
        <f t="shared" ref="G17:G62" si="3">SUM(D17:F17)</f>
        <v>0</v>
      </c>
      <c r="H17" s="23">
        <v>17</v>
      </c>
      <c r="I17" s="23">
        <v>0</v>
      </c>
      <c r="J17" s="23">
        <v>0</v>
      </c>
      <c r="K17" s="34">
        <f t="shared" ref="K17:K62" si="4">SUM(H17:J17)</f>
        <v>17</v>
      </c>
      <c r="L17" s="23">
        <v>6</v>
      </c>
      <c r="M17" s="23">
        <v>0</v>
      </c>
      <c r="N17" s="23">
        <v>0</v>
      </c>
      <c r="O17" s="34">
        <f t="shared" ref="O17:O62" si="5">SUM(L17:N17)</f>
        <v>6</v>
      </c>
      <c r="P17" s="23">
        <v>0</v>
      </c>
      <c r="Q17" s="23">
        <v>0</v>
      </c>
      <c r="R17" s="23">
        <v>0</v>
      </c>
      <c r="S17" s="34">
        <f t="shared" ref="S17:S62" si="6">SUM(P17:R17)</f>
        <v>0</v>
      </c>
      <c r="T17" s="23">
        <v>80</v>
      </c>
      <c r="U17" s="23">
        <v>1</v>
      </c>
      <c r="V17" s="23">
        <v>0</v>
      </c>
      <c r="W17" s="34">
        <f t="shared" ref="W17:W62" si="7">SUM(T17:V17)</f>
        <v>81</v>
      </c>
      <c r="X17" s="23">
        <v>149</v>
      </c>
      <c r="Y17" s="23">
        <v>9</v>
      </c>
      <c r="Z17" s="23">
        <v>0</v>
      </c>
      <c r="AA17" s="34">
        <f t="shared" ref="AA17:AA62" si="8">SUM(X17:Z17)</f>
        <v>158</v>
      </c>
      <c r="AB17" s="23">
        <v>0</v>
      </c>
      <c r="AC17" s="23">
        <v>0</v>
      </c>
      <c r="AD17" s="23">
        <v>0</v>
      </c>
      <c r="AE17" s="34">
        <f t="shared" ref="AE17:AE62" si="9">SUM(AB17:AD17)</f>
        <v>0</v>
      </c>
      <c r="AF17" s="23">
        <v>10</v>
      </c>
      <c r="AG17" s="23">
        <v>1</v>
      </c>
      <c r="AH17" s="23">
        <v>0</v>
      </c>
      <c r="AI17" s="34">
        <f t="shared" ref="AI17:AI62" si="10">SUM(AF17:AH17)</f>
        <v>11</v>
      </c>
      <c r="AJ17" s="23">
        <v>5</v>
      </c>
      <c r="AK17" s="23">
        <v>0</v>
      </c>
      <c r="AL17" s="23">
        <v>0</v>
      </c>
      <c r="AM17" s="34">
        <f t="shared" ref="AM17:AM62" si="11">SUM(AJ17:AL17)</f>
        <v>5</v>
      </c>
      <c r="AO17" s="52">
        <f t="shared" si="0"/>
        <v>278</v>
      </c>
    </row>
    <row r="18" spans="2:41">
      <c r="B18" s="20">
        <f t="shared" si="1"/>
        <v>0.28125000000000006</v>
      </c>
      <c r="C18" s="20">
        <f t="shared" si="2"/>
        <v>0.29166666666666674</v>
      </c>
      <c r="D18" s="23">
        <v>0</v>
      </c>
      <c r="E18" s="23">
        <v>0</v>
      </c>
      <c r="F18" s="23">
        <v>0</v>
      </c>
      <c r="G18" s="34">
        <f t="shared" si="3"/>
        <v>0</v>
      </c>
      <c r="H18" s="23">
        <v>13</v>
      </c>
      <c r="I18" s="23">
        <v>1</v>
      </c>
      <c r="J18" s="23">
        <v>0</v>
      </c>
      <c r="K18" s="34">
        <f t="shared" si="4"/>
        <v>14</v>
      </c>
      <c r="L18" s="23">
        <v>9</v>
      </c>
      <c r="M18" s="23">
        <v>1</v>
      </c>
      <c r="N18" s="23">
        <v>0</v>
      </c>
      <c r="O18" s="34">
        <f t="shared" si="5"/>
        <v>10</v>
      </c>
      <c r="P18" s="23">
        <v>0</v>
      </c>
      <c r="Q18" s="23">
        <v>0</v>
      </c>
      <c r="R18" s="23">
        <v>0</v>
      </c>
      <c r="S18" s="34">
        <f t="shared" si="6"/>
        <v>0</v>
      </c>
      <c r="T18" s="23">
        <v>60</v>
      </c>
      <c r="U18" s="23">
        <v>1</v>
      </c>
      <c r="V18" s="23">
        <v>0</v>
      </c>
      <c r="W18" s="34">
        <f t="shared" si="7"/>
        <v>61</v>
      </c>
      <c r="X18" s="23">
        <v>122</v>
      </c>
      <c r="Y18" s="23">
        <v>6</v>
      </c>
      <c r="Z18" s="23">
        <v>2</v>
      </c>
      <c r="AA18" s="34">
        <f t="shared" si="8"/>
        <v>130</v>
      </c>
      <c r="AB18" s="23">
        <v>0</v>
      </c>
      <c r="AC18" s="23">
        <v>0</v>
      </c>
      <c r="AD18" s="23">
        <v>0</v>
      </c>
      <c r="AE18" s="34">
        <f t="shared" si="9"/>
        <v>0</v>
      </c>
      <c r="AF18" s="23">
        <v>9</v>
      </c>
      <c r="AG18" s="23">
        <v>0</v>
      </c>
      <c r="AH18" s="23">
        <v>0</v>
      </c>
      <c r="AI18" s="34">
        <f t="shared" si="10"/>
        <v>9</v>
      </c>
      <c r="AJ18" s="23">
        <v>9</v>
      </c>
      <c r="AK18" s="23">
        <v>1</v>
      </c>
      <c r="AL18" s="23">
        <v>0</v>
      </c>
      <c r="AM18" s="34">
        <f t="shared" si="11"/>
        <v>10</v>
      </c>
      <c r="AO18" s="52">
        <f t="shared" si="0"/>
        <v>234</v>
      </c>
    </row>
    <row r="19" spans="2:41">
      <c r="B19" s="20">
        <f t="shared" si="1"/>
        <v>0.29166666666666674</v>
      </c>
      <c r="C19" s="20">
        <f t="shared" si="2"/>
        <v>0.30208333333333343</v>
      </c>
      <c r="D19" s="23">
        <v>0</v>
      </c>
      <c r="E19" s="23">
        <v>0</v>
      </c>
      <c r="F19" s="23">
        <v>0</v>
      </c>
      <c r="G19" s="34">
        <f t="shared" si="3"/>
        <v>0</v>
      </c>
      <c r="H19" s="23">
        <v>13</v>
      </c>
      <c r="I19" s="23">
        <v>0</v>
      </c>
      <c r="J19" s="23">
        <v>0</v>
      </c>
      <c r="K19" s="34">
        <f t="shared" si="4"/>
        <v>13</v>
      </c>
      <c r="L19" s="23">
        <v>14</v>
      </c>
      <c r="M19" s="23">
        <v>1</v>
      </c>
      <c r="N19" s="23">
        <v>0</v>
      </c>
      <c r="O19" s="34">
        <f t="shared" si="5"/>
        <v>15</v>
      </c>
      <c r="P19" s="23">
        <v>0</v>
      </c>
      <c r="Q19" s="23">
        <v>0</v>
      </c>
      <c r="R19" s="23">
        <v>0</v>
      </c>
      <c r="S19" s="34">
        <f t="shared" si="6"/>
        <v>0</v>
      </c>
      <c r="T19" s="23">
        <v>74</v>
      </c>
      <c r="U19" s="23">
        <v>1</v>
      </c>
      <c r="V19" s="23">
        <v>0</v>
      </c>
      <c r="W19" s="34">
        <f t="shared" si="7"/>
        <v>75</v>
      </c>
      <c r="X19" s="23">
        <v>157</v>
      </c>
      <c r="Y19" s="23">
        <v>5</v>
      </c>
      <c r="Z19" s="23">
        <v>0</v>
      </c>
      <c r="AA19" s="34">
        <f t="shared" si="8"/>
        <v>162</v>
      </c>
      <c r="AB19" s="23">
        <v>0</v>
      </c>
      <c r="AC19" s="23">
        <v>0</v>
      </c>
      <c r="AD19" s="23">
        <v>0</v>
      </c>
      <c r="AE19" s="34">
        <f t="shared" si="9"/>
        <v>0</v>
      </c>
      <c r="AF19" s="23">
        <v>19</v>
      </c>
      <c r="AG19" s="23">
        <v>2</v>
      </c>
      <c r="AH19" s="23">
        <v>0</v>
      </c>
      <c r="AI19" s="34">
        <f t="shared" si="10"/>
        <v>21</v>
      </c>
      <c r="AJ19" s="23">
        <v>6</v>
      </c>
      <c r="AK19" s="23">
        <v>1</v>
      </c>
      <c r="AL19" s="23">
        <v>0</v>
      </c>
      <c r="AM19" s="34">
        <f t="shared" si="11"/>
        <v>7</v>
      </c>
      <c r="AO19" s="52">
        <f t="shared" si="0"/>
        <v>293</v>
      </c>
    </row>
    <row r="20" spans="2:41">
      <c r="B20" s="20">
        <f t="shared" si="1"/>
        <v>0.30208333333333343</v>
      </c>
      <c r="C20" s="20">
        <f t="shared" si="2"/>
        <v>0.31250000000000011</v>
      </c>
      <c r="D20" s="23">
        <v>0</v>
      </c>
      <c r="E20" s="23">
        <v>0</v>
      </c>
      <c r="F20" s="23">
        <v>0</v>
      </c>
      <c r="G20" s="34">
        <f t="shared" si="3"/>
        <v>0</v>
      </c>
      <c r="H20" s="23">
        <v>30</v>
      </c>
      <c r="I20" s="23">
        <v>1</v>
      </c>
      <c r="J20" s="23">
        <v>0</v>
      </c>
      <c r="K20" s="34">
        <f t="shared" si="4"/>
        <v>31</v>
      </c>
      <c r="L20" s="23">
        <v>11</v>
      </c>
      <c r="M20" s="23">
        <v>0</v>
      </c>
      <c r="N20" s="23">
        <v>0</v>
      </c>
      <c r="O20" s="34">
        <f t="shared" si="5"/>
        <v>11</v>
      </c>
      <c r="P20" s="23">
        <v>0</v>
      </c>
      <c r="Q20" s="23">
        <v>0</v>
      </c>
      <c r="R20" s="23">
        <v>0</v>
      </c>
      <c r="S20" s="34">
        <f t="shared" si="6"/>
        <v>0</v>
      </c>
      <c r="T20" s="23">
        <v>83</v>
      </c>
      <c r="U20" s="23">
        <v>4</v>
      </c>
      <c r="V20" s="23">
        <v>0</v>
      </c>
      <c r="W20" s="34">
        <f t="shared" si="7"/>
        <v>87</v>
      </c>
      <c r="X20" s="23">
        <v>159</v>
      </c>
      <c r="Y20" s="23">
        <v>3</v>
      </c>
      <c r="Z20" s="23">
        <v>0</v>
      </c>
      <c r="AA20" s="34">
        <f t="shared" si="8"/>
        <v>162</v>
      </c>
      <c r="AB20" s="23">
        <v>0</v>
      </c>
      <c r="AC20" s="23">
        <v>0</v>
      </c>
      <c r="AD20" s="23">
        <v>0</v>
      </c>
      <c r="AE20" s="34">
        <f t="shared" si="9"/>
        <v>0</v>
      </c>
      <c r="AF20" s="23">
        <v>21</v>
      </c>
      <c r="AG20" s="23">
        <v>1</v>
      </c>
      <c r="AH20" s="23">
        <v>0</v>
      </c>
      <c r="AI20" s="34">
        <f t="shared" si="10"/>
        <v>22</v>
      </c>
      <c r="AJ20" s="23">
        <v>7</v>
      </c>
      <c r="AK20" s="23">
        <v>0</v>
      </c>
      <c r="AL20" s="23">
        <v>0</v>
      </c>
      <c r="AM20" s="34">
        <f t="shared" si="11"/>
        <v>7</v>
      </c>
      <c r="AO20" s="52">
        <f t="shared" si="0"/>
        <v>320</v>
      </c>
    </row>
    <row r="21" spans="2:41">
      <c r="B21" s="20">
        <f t="shared" si="1"/>
        <v>0.31250000000000011</v>
      </c>
      <c r="C21" s="20">
        <f t="shared" si="2"/>
        <v>0.3229166666666668</v>
      </c>
      <c r="D21" s="23">
        <v>0</v>
      </c>
      <c r="E21" s="23">
        <v>0</v>
      </c>
      <c r="F21" s="23">
        <v>0</v>
      </c>
      <c r="G21" s="34">
        <f t="shared" si="3"/>
        <v>0</v>
      </c>
      <c r="H21" s="23">
        <v>18</v>
      </c>
      <c r="I21" s="23">
        <v>2</v>
      </c>
      <c r="J21" s="23">
        <v>0</v>
      </c>
      <c r="K21" s="34">
        <f t="shared" si="4"/>
        <v>20</v>
      </c>
      <c r="L21" s="23">
        <v>21</v>
      </c>
      <c r="M21" s="23">
        <v>0</v>
      </c>
      <c r="N21" s="23">
        <v>0</v>
      </c>
      <c r="O21" s="34">
        <f t="shared" si="5"/>
        <v>21</v>
      </c>
      <c r="P21" s="23">
        <v>0</v>
      </c>
      <c r="Q21" s="23">
        <v>0</v>
      </c>
      <c r="R21" s="23">
        <v>0</v>
      </c>
      <c r="S21" s="34">
        <f t="shared" si="6"/>
        <v>0</v>
      </c>
      <c r="T21" s="23">
        <v>89</v>
      </c>
      <c r="U21" s="23">
        <v>0</v>
      </c>
      <c r="V21" s="23">
        <v>0</v>
      </c>
      <c r="W21" s="34">
        <f t="shared" si="7"/>
        <v>89</v>
      </c>
      <c r="X21" s="23">
        <v>152</v>
      </c>
      <c r="Y21" s="23">
        <v>2</v>
      </c>
      <c r="Z21" s="23">
        <v>0</v>
      </c>
      <c r="AA21" s="34">
        <f t="shared" si="8"/>
        <v>154</v>
      </c>
      <c r="AB21" s="23">
        <v>0</v>
      </c>
      <c r="AC21" s="23">
        <v>0</v>
      </c>
      <c r="AD21" s="23">
        <v>0</v>
      </c>
      <c r="AE21" s="34">
        <f t="shared" si="9"/>
        <v>0</v>
      </c>
      <c r="AF21" s="23">
        <v>24</v>
      </c>
      <c r="AG21" s="23">
        <v>2</v>
      </c>
      <c r="AH21" s="23">
        <v>0</v>
      </c>
      <c r="AI21" s="34">
        <f t="shared" si="10"/>
        <v>26</v>
      </c>
      <c r="AJ21" s="23">
        <v>4</v>
      </c>
      <c r="AK21" s="23">
        <v>1</v>
      </c>
      <c r="AL21" s="23">
        <v>0</v>
      </c>
      <c r="AM21" s="34">
        <f t="shared" si="11"/>
        <v>5</v>
      </c>
      <c r="AO21" s="52">
        <f t="shared" si="0"/>
        <v>315</v>
      </c>
    </row>
    <row r="22" spans="2:41">
      <c r="B22" s="20">
        <f t="shared" si="1"/>
        <v>0.3229166666666668</v>
      </c>
      <c r="C22" s="20">
        <f t="shared" si="2"/>
        <v>0.33333333333333348</v>
      </c>
      <c r="D22" s="23">
        <v>0</v>
      </c>
      <c r="E22" s="23">
        <v>0</v>
      </c>
      <c r="F22" s="23">
        <v>0</v>
      </c>
      <c r="G22" s="34">
        <f t="shared" si="3"/>
        <v>0</v>
      </c>
      <c r="H22" s="23">
        <v>17</v>
      </c>
      <c r="I22" s="23">
        <v>0</v>
      </c>
      <c r="J22" s="23">
        <v>0</v>
      </c>
      <c r="K22" s="34">
        <f t="shared" si="4"/>
        <v>17</v>
      </c>
      <c r="L22" s="23">
        <v>27</v>
      </c>
      <c r="M22" s="23">
        <v>2</v>
      </c>
      <c r="N22" s="23">
        <v>0</v>
      </c>
      <c r="O22" s="34">
        <f t="shared" si="5"/>
        <v>29</v>
      </c>
      <c r="P22" s="23">
        <v>0</v>
      </c>
      <c r="Q22" s="23">
        <v>0</v>
      </c>
      <c r="R22" s="23">
        <v>0</v>
      </c>
      <c r="S22" s="34">
        <f t="shared" si="6"/>
        <v>0</v>
      </c>
      <c r="T22" s="23">
        <v>95</v>
      </c>
      <c r="U22" s="23">
        <v>0</v>
      </c>
      <c r="V22" s="23">
        <v>0</v>
      </c>
      <c r="W22" s="34">
        <f t="shared" si="7"/>
        <v>95</v>
      </c>
      <c r="X22" s="23">
        <v>144</v>
      </c>
      <c r="Y22" s="23">
        <v>1</v>
      </c>
      <c r="Z22" s="23">
        <v>0</v>
      </c>
      <c r="AA22" s="34">
        <f t="shared" si="8"/>
        <v>145</v>
      </c>
      <c r="AB22" s="23">
        <v>0</v>
      </c>
      <c r="AC22" s="23">
        <v>0</v>
      </c>
      <c r="AD22" s="23">
        <v>0</v>
      </c>
      <c r="AE22" s="34">
        <f t="shared" si="9"/>
        <v>0</v>
      </c>
      <c r="AF22" s="23">
        <v>28</v>
      </c>
      <c r="AG22" s="23">
        <v>1</v>
      </c>
      <c r="AH22" s="23">
        <v>1</v>
      </c>
      <c r="AI22" s="34">
        <f t="shared" si="10"/>
        <v>30</v>
      </c>
      <c r="AJ22" s="23">
        <v>6</v>
      </c>
      <c r="AK22" s="23">
        <v>0</v>
      </c>
      <c r="AL22" s="23">
        <v>0</v>
      </c>
      <c r="AM22" s="34">
        <f t="shared" si="11"/>
        <v>6</v>
      </c>
      <c r="AO22" s="52">
        <f t="shared" si="0"/>
        <v>322</v>
      </c>
    </row>
    <row r="23" spans="2:41">
      <c r="B23" s="20">
        <f t="shared" si="1"/>
        <v>0.33333333333333348</v>
      </c>
      <c r="C23" s="20">
        <f t="shared" si="2"/>
        <v>0.34375000000000017</v>
      </c>
      <c r="D23" s="23">
        <v>0</v>
      </c>
      <c r="E23" s="23">
        <v>0</v>
      </c>
      <c r="F23" s="23">
        <v>0</v>
      </c>
      <c r="G23" s="34">
        <f t="shared" si="3"/>
        <v>0</v>
      </c>
      <c r="H23" s="23">
        <v>28</v>
      </c>
      <c r="I23" s="23">
        <v>0</v>
      </c>
      <c r="J23" s="23">
        <v>0</v>
      </c>
      <c r="K23" s="34">
        <f t="shared" si="4"/>
        <v>28</v>
      </c>
      <c r="L23" s="23">
        <v>23</v>
      </c>
      <c r="M23" s="23">
        <v>2</v>
      </c>
      <c r="N23" s="23">
        <v>0</v>
      </c>
      <c r="O23" s="34">
        <f t="shared" si="5"/>
        <v>25</v>
      </c>
      <c r="P23" s="23">
        <v>0</v>
      </c>
      <c r="Q23" s="23">
        <v>0</v>
      </c>
      <c r="R23" s="23">
        <v>0</v>
      </c>
      <c r="S23" s="34">
        <f t="shared" si="6"/>
        <v>0</v>
      </c>
      <c r="T23" s="23">
        <v>69</v>
      </c>
      <c r="U23" s="23">
        <v>2</v>
      </c>
      <c r="V23" s="23">
        <v>0</v>
      </c>
      <c r="W23" s="34">
        <f t="shared" si="7"/>
        <v>71</v>
      </c>
      <c r="X23" s="23">
        <v>130</v>
      </c>
      <c r="Y23" s="23">
        <v>3</v>
      </c>
      <c r="Z23" s="23">
        <v>0</v>
      </c>
      <c r="AA23" s="34">
        <f t="shared" si="8"/>
        <v>133</v>
      </c>
      <c r="AB23" s="23">
        <v>0</v>
      </c>
      <c r="AC23" s="23">
        <v>0</v>
      </c>
      <c r="AD23" s="23">
        <v>0</v>
      </c>
      <c r="AE23" s="34">
        <f t="shared" si="9"/>
        <v>0</v>
      </c>
      <c r="AF23" s="23">
        <v>33</v>
      </c>
      <c r="AG23" s="23">
        <v>5</v>
      </c>
      <c r="AH23" s="23">
        <v>0</v>
      </c>
      <c r="AI23" s="34">
        <f t="shared" si="10"/>
        <v>38</v>
      </c>
      <c r="AJ23" s="23">
        <v>5</v>
      </c>
      <c r="AK23" s="23">
        <v>1</v>
      </c>
      <c r="AL23" s="23">
        <v>0</v>
      </c>
      <c r="AM23" s="34">
        <f t="shared" si="11"/>
        <v>6</v>
      </c>
      <c r="AO23" s="52">
        <f t="shared" si="0"/>
        <v>301</v>
      </c>
    </row>
    <row r="24" spans="2:41">
      <c r="B24" s="20">
        <f t="shared" si="1"/>
        <v>0.34375000000000017</v>
      </c>
      <c r="C24" s="20">
        <f t="shared" si="2"/>
        <v>0.35416666666666685</v>
      </c>
      <c r="D24" s="23">
        <v>0</v>
      </c>
      <c r="E24" s="23">
        <v>0</v>
      </c>
      <c r="F24" s="23">
        <v>0</v>
      </c>
      <c r="G24" s="34">
        <f t="shared" si="3"/>
        <v>0</v>
      </c>
      <c r="H24" s="23">
        <v>17</v>
      </c>
      <c r="I24" s="23">
        <v>0</v>
      </c>
      <c r="J24" s="23">
        <v>0</v>
      </c>
      <c r="K24" s="34">
        <f t="shared" si="4"/>
        <v>17</v>
      </c>
      <c r="L24" s="23">
        <v>23</v>
      </c>
      <c r="M24" s="23">
        <v>0</v>
      </c>
      <c r="N24" s="23">
        <v>0</v>
      </c>
      <c r="O24" s="34">
        <f t="shared" si="5"/>
        <v>23</v>
      </c>
      <c r="P24" s="23">
        <v>0</v>
      </c>
      <c r="Q24" s="23">
        <v>0</v>
      </c>
      <c r="R24" s="23">
        <v>0</v>
      </c>
      <c r="S24" s="34">
        <f t="shared" si="6"/>
        <v>0</v>
      </c>
      <c r="T24" s="23">
        <v>80</v>
      </c>
      <c r="U24" s="23">
        <v>2</v>
      </c>
      <c r="V24" s="23">
        <v>0</v>
      </c>
      <c r="W24" s="34">
        <f t="shared" si="7"/>
        <v>82</v>
      </c>
      <c r="X24" s="23">
        <v>119</v>
      </c>
      <c r="Y24" s="23">
        <v>2</v>
      </c>
      <c r="Z24" s="23">
        <v>2</v>
      </c>
      <c r="AA24" s="34">
        <f t="shared" si="8"/>
        <v>123</v>
      </c>
      <c r="AB24" s="23">
        <v>0</v>
      </c>
      <c r="AC24" s="23">
        <v>0</v>
      </c>
      <c r="AD24" s="23">
        <v>0</v>
      </c>
      <c r="AE24" s="34">
        <f t="shared" si="9"/>
        <v>0</v>
      </c>
      <c r="AF24" s="23">
        <v>34</v>
      </c>
      <c r="AG24" s="23">
        <v>8</v>
      </c>
      <c r="AH24" s="23">
        <v>0</v>
      </c>
      <c r="AI24" s="34">
        <f t="shared" si="10"/>
        <v>42</v>
      </c>
      <c r="AJ24" s="23">
        <v>11</v>
      </c>
      <c r="AK24" s="23">
        <v>1</v>
      </c>
      <c r="AL24" s="23">
        <v>0</v>
      </c>
      <c r="AM24" s="34">
        <f t="shared" si="11"/>
        <v>12</v>
      </c>
      <c r="AO24" s="52">
        <f t="shared" si="0"/>
        <v>299</v>
      </c>
    </row>
    <row r="25" spans="2:41">
      <c r="B25" s="20">
        <f t="shared" si="1"/>
        <v>0.35416666666666685</v>
      </c>
      <c r="C25" s="20">
        <f t="shared" si="2"/>
        <v>0.36458333333333354</v>
      </c>
      <c r="D25" s="23">
        <v>0</v>
      </c>
      <c r="E25" s="23">
        <v>0</v>
      </c>
      <c r="F25" s="23">
        <v>0</v>
      </c>
      <c r="G25" s="34">
        <f t="shared" si="3"/>
        <v>0</v>
      </c>
      <c r="H25" s="23">
        <v>13</v>
      </c>
      <c r="I25" s="23">
        <v>0</v>
      </c>
      <c r="J25" s="23">
        <v>0</v>
      </c>
      <c r="K25" s="34">
        <f t="shared" si="4"/>
        <v>13</v>
      </c>
      <c r="L25" s="23">
        <v>29</v>
      </c>
      <c r="M25" s="23">
        <v>0</v>
      </c>
      <c r="N25" s="23">
        <v>0</v>
      </c>
      <c r="O25" s="34">
        <f t="shared" si="5"/>
        <v>29</v>
      </c>
      <c r="P25" s="23">
        <v>0</v>
      </c>
      <c r="Q25" s="23">
        <v>0</v>
      </c>
      <c r="R25" s="23">
        <v>0</v>
      </c>
      <c r="S25" s="34">
        <f t="shared" si="6"/>
        <v>0</v>
      </c>
      <c r="T25" s="23">
        <v>74</v>
      </c>
      <c r="U25" s="23">
        <v>1</v>
      </c>
      <c r="V25" s="23">
        <v>0</v>
      </c>
      <c r="W25" s="34">
        <f t="shared" si="7"/>
        <v>75</v>
      </c>
      <c r="X25" s="23">
        <v>112</v>
      </c>
      <c r="Y25" s="23">
        <v>5</v>
      </c>
      <c r="Z25" s="23">
        <v>0</v>
      </c>
      <c r="AA25" s="34">
        <f t="shared" si="8"/>
        <v>117</v>
      </c>
      <c r="AB25" s="23">
        <v>0</v>
      </c>
      <c r="AC25" s="23">
        <v>0</v>
      </c>
      <c r="AD25" s="23">
        <v>0</v>
      </c>
      <c r="AE25" s="34">
        <f t="shared" si="9"/>
        <v>0</v>
      </c>
      <c r="AF25" s="23">
        <v>45</v>
      </c>
      <c r="AG25" s="23">
        <v>0</v>
      </c>
      <c r="AH25" s="23">
        <v>0</v>
      </c>
      <c r="AI25" s="34">
        <f t="shared" si="10"/>
        <v>45</v>
      </c>
      <c r="AJ25" s="23">
        <v>11</v>
      </c>
      <c r="AK25" s="23">
        <v>1</v>
      </c>
      <c r="AL25" s="23">
        <v>0</v>
      </c>
      <c r="AM25" s="34">
        <f t="shared" si="11"/>
        <v>12</v>
      </c>
      <c r="AO25" s="52">
        <f t="shared" si="0"/>
        <v>291</v>
      </c>
    </row>
    <row r="26" spans="2:41">
      <c r="B26" s="20">
        <f t="shared" si="1"/>
        <v>0.36458333333333354</v>
      </c>
      <c r="C26" s="20">
        <f t="shared" si="2"/>
        <v>0.37500000000000022</v>
      </c>
      <c r="D26" s="23">
        <v>0</v>
      </c>
      <c r="E26" s="23">
        <v>0</v>
      </c>
      <c r="F26" s="23">
        <v>0</v>
      </c>
      <c r="G26" s="34">
        <f t="shared" si="3"/>
        <v>0</v>
      </c>
      <c r="H26" s="23">
        <v>19</v>
      </c>
      <c r="I26" s="23">
        <v>0</v>
      </c>
      <c r="J26" s="23">
        <v>0</v>
      </c>
      <c r="K26" s="34">
        <f t="shared" si="4"/>
        <v>19</v>
      </c>
      <c r="L26" s="23">
        <v>23</v>
      </c>
      <c r="M26" s="23">
        <v>0</v>
      </c>
      <c r="N26" s="23">
        <v>0</v>
      </c>
      <c r="O26" s="34">
        <f t="shared" si="5"/>
        <v>23</v>
      </c>
      <c r="P26" s="23">
        <v>0</v>
      </c>
      <c r="Q26" s="23">
        <v>0</v>
      </c>
      <c r="R26" s="23">
        <v>0</v>
      </c>
      <c r="S26" s="34">
        <f t="shared" si="6"/>
        <v>0</v>
      </c>
      <c r="T26" s="23">
        <v>66</v>
      </c>
      <c r="U26" s="23">
        <v>1</v>
      </c>
      <c r="V26" s="23">
        <v>0</v>
      </c>
      <c r="W26" s="34">
        <f t="shared" si="7"/>
        <v>67</v>
      </c>
      <c r="X26" s="23">
        <v>102</v>
      </c>
      <c r="Y26" s="23">
        <v>1</v>
      </c>
      <c r="Z26" s="23">
        <v>0</v>
      </c>
      <c r="AA26" s="34">
        <f t="shared" si="8"/>
        <v>103</v>
      </c>
      <c r="AB26" s="23">
        <v>0</v>
      </c>
      <c r="AC26" s="23">
        <v>0</v>
      </c>
      <c r="AD26" s="23">
        <v>0</v>
      </c>
      <c r="AE26" s="34">
        <f t="shared" si="9"/>
        <v>0</v>
      </c>
      <c r="AF26" s="23">
        <v>37</v>
      </c>
      <c r="AG26" s="23">
        <v>4</v>
      </c>
      <c r="AH26" s="23">
        <v>0</v>
      </c>
      <c r="AI26" s="34">
        <f t="shared" si="10"/>
        <v>41</v>
      </c>
      <c r="AJ26" s="23">
        <v>17</v>
      </c>
      <c r="AK26" s="23">
        <v>1</v>
      </c>
      <c r="AL26" s="23">
        <v>0</v>
      </c>
      <c r="AM26" s="34">
        <f t="shared" si="11"/>
        <v>18</v>
      </c>
      <c r="AO26" s="52">
        <f t="shared" si="0"/>
        <v>271</v>
      </c>
    </row>
    <row r="27" spans="2:41">
      <c r="B27" s="20">
        <f t="shared" si="1"/>
        <v>0.37500000000000022</v>
      </c>
      <c r="C27" s="20">
        <f t="shared" si="2"/>
        <v>0.38541666666666691</v>
      </c>
      <c r="D27" s="23">
        <v>0</v>
      </c>
      <c r="E27" s="23">
        <v>0</v>
      </c>
      <c r="F27" s="23">
        <v>0</v>
      </c>
      <c r="G27" s="34">
        <f t="shared" si="3"/>
        <v>0</v>
      </c>
      <c r="H27" s="23">
        <v>15</v>
      </c>
      <c r="I27" s="23">
        <v>0</v>
      </c>
      <c r="J27" s="23">
        <v>0</v>
      </c>
      <c r="K27" s="34">
        <f t="shared" si="4"/>
        <v>15</v>
      </c>
      <c r="L27" s="23">
        <v>21</v>
      </c>
      <c r="M27" s="23">
        <v>0</v>
      </c>
      <c r="N27" s="23">
        <v>0</v>
      </c>
      <c r="O27" s="34">
        <f t="shared" si="5"/>
        <v>21</v>
      </c>
      <c r="P27" s="23">
        <v>0</v>
      </c>
      <c r="Q27" s="23">
        <v>0</v>
      </c>
      <c r="R27" s="23">
        <v>0</v>
      </c>
      <c r="S27" s="34">
        <f t="shared" si="6"/>
        <v>0</v>
      </c>
      <c r="T27" s="23">
        <v>40</v>
      </c>
      <c r="U27" s="23">
        <v>0</v>
      </c>
      <c r="V27" s="23">
        <v>0</v>
      </c>
      <c r="W27" s="34">
        <f t="shared" si="7"/>
        <v>40</v>
      </c>
      <c r="X27" s="23">
        <v>103</v>
      </c>
      <c r="Y27" s="23">
        <v>1</v>
      </c>
      <c r="Z27" s="23">
        <v>1</v>
      </c>
      <c r="AA27" s="34">
        <f t="shared" si="8"/>
        <v>105</v>
      </c>
      <c r="AB27" s="23">
        <v>0</v>
      </c>
      <c r="AC27" s="23">
        <v>0</v>
      </c>
      <c r="AD27" s="23">
        <v>0</v>
      </c>
      <c r="AE27" s="34">
        <f t="shared" si="9"/>
        <v>0</v>
      </c>
      <c r="AF27" s="23">
        <v>27</v>
      </c>
      <c r="AG27" s="23">
        <v>2</v>
      </c>
      <c r="AH27" s="23">
        <v>0</v>
      </c>
      <c r="AI27" s="34">
        <f t="shared" si="10"/>
        <v>29</v>
      </c>
      <c r="AJ27" s="23">
        <v>17</v>
      </c>
      <c r="AK27" s="23">
        <v>0</v>
      </c>
      <c r="AL27" s="23">
        <v>0</v>
      </c>
      <c r="AM27" s="34">
        <f t="shared" si="11"/>
        <v>17</v>
      </c>
      <c r="AO27" s="52">
        <f t="shared" si="0"/>
        <v>227</v>
      </c>
    </row>
    <row r="28" spans="2:41">
      <c r="B28" s="20">
        <f t="shared" si="1"/>
        <v>0.38541666666666691</v>
      </c>
      <c r="C28" s="20">
        <f t="shared" si="2"/>
        <v>0.39583333333333359</v>
      </c>
      <c r="D28" s="23">
        <v>0</v>
      </c>
      <c r="E28" s="23">
        <v>0</v>
      </c>
      <c r="F28" s="23">
        <v>0</v>
      </c>
      <c r="G28" s="34">
        <f t="shared" si="3"/>
        <v>0</v>
      </c>
      <c r="H28" s="23">
        <v>15</v>
      </c>
      <c r="I28" s="23">
        <v>1</v>
      </c>
      <c r="J28" s="23">
        <v>0</v>
      </c>
      <c r="K28" s="34">
        <f t="shared" si="4"/>
        <v>16</v>
      </c>
      <c r="L28" s="23">
        <v>11</v>
      </c>
      <c r="M28" s="23">
        <v>0</v>
      </c>
      <c r="N28" s="23">
        <v>0</v>
      </c>
      <c r="O28" s="34">
        <f t="shared" si="5"/>
        <v>11</v>
      </c>
      <c r="P28" s="23">
        <v>0</v>
      </c>
      <c r="Q28" s="23">
        <v>0</v>
      </c>
      <c r="R28" s="23">
        <v>0</v>
      </c>
      <c r="S28" s="34">
        <f t="shared" si="6"/>
        <v>0</v>
      </c>
      <c r="T28" s="23">
        <v>42</v>
      </c>
      <c r="U28" s="23">
        <v>0</v>
      </c>
      <c r="V28" s="23">
        <v>0</v>
      </c>
      <c r="W28" s="34">
        <f t="shared" si="7"/>
        <v>42</v>
      </c>
      <c r="X28" s="23">
        <v>92</v>
      </c>
      <c r="Y28" s="23">
        <v>4</v>
      </c>
      <c r="Z28" s="23">
        <v>0</v>
      </c>
      <c r="AA28" s="34">
        <f t="shared" si="8"/>
        <v>96</v>
      </c>
      <c r="AB28" s="23">
        <v>0</v>
      </c>
      <c r="AC28" s="23">
        <v>0</v>
      </c>
      <c r="AD28" s="23">
        <v>0</v>
      </c>
      <c r="AE28" s="34">
        <f t="shared" si="9"/>
        <v>0</v>
      </c>
      <c r="AF28" s="23">
        <v>25</v>
      </c>
      <c r="AG28" s="23">
        <v>2</v>
      </c>
      <c r="AH28" s="23">
        <v>0</v>
      </c>
      <c r="AI28" s="34">
        <f t="shared" si="10"/>
        <v>27</v>
      </c>
      <c r="AJ28" s="23">
        <v>6</v>
      </c>
      <c r="AK28" s="23">
        <v>0</v>
      </c>
      <c r="AL28" s="23">
        <v>0</v>
      </c>
      <c r="AM28" s="34">
        <f t="shared" si="11"/>
        <v>6</v>
      </c>
      <c r="AO28" s="52">
        <f t="shared" si="0"/>
        <v>198</v>
      </c>
    </row>
    <row r="29" spans="2:41">
      <c r="B29" s="20">
        <f t="shared" si="1"/>
        <v>0.39583333333333359</v>
      </c>
      <c r="C29" s="20">
        <f t="shared" si="2"/>
        <v>0.40625000000000028</v>
      </c>
      <c r="D29" s="23">
        <v>0</v>
      </c>
      <c r="E29" s="23">
        <v>0</v>
      </c>
      <c r="F29" s="23">
        <v>0</v>
      </c>
      <c r="G29" s="34">
        <f t="shared" si="3"/>
        <v>0</v>
      </c>
      <c r="H29" s="23">
        <v>18</v>
      </c>
      <c r="I29" s="23">
        <v>0</v>
      </c>
      <c r="J29" s="23">
        <v>0</v>
      </c>
      <c r="K29" s="34">
        <f t="shared" si="4"/>
        <v>18</v>
      </c>
      <c r="L29" s="23">
        <v>11</v>
      </c>
      <c r="M29" s="23">
        <v>0</v>
      </c>
      <c r="N29" s="23">
        <v>0</v>
      </c>
      <c r="O29" s="34">
        <f t="shared" si="5"/>
        <v>11</v>
      </c>
      <c r="P29" s="23">
        <v>0</v>
      </c>
      <c r="Q29" s="23">
        <v>0</v>
      </c>
      <c r="R29" s="23">
        <v>0</v>
      </c>
      <c r="S29" s="34">
        <f t="shared" si="6"/>
        <v>0</v>
      </c>
      <c r="T29" s="23">
        <v>22</v>
      </c>
      <c r="U29" s="23">
        <v>0</v>
      </c>
      <c r="V29" s="23">
        <v>0</v>
      </c>
      <c r="W29" s="34">
        <f t="shared" si="7"/>
        <v>22</v>
      </c>
      <c r="X29" s="23">
        <v>80</v>
      </c>
      <c r="Y29" s="23">
        <v>2</v>
      </c>
      <c r="Z29" s="23">
        <v>0</v>
      </c>
      <c r="AA29" s="34">
        <f t="shared" si="8"/>
        <v>82</v>
      </c>
      <c r="AB29" s="23">
        <v>0</v>
      </c>
      <c r="AC29" s="23">
        <v>0</v>
      </c>
      <c r="AD29" s="23">
        <v>0</v>
      </c>
      <c r="AE29" s="34">
        <f t="shared" si="9"/>
        <v>0</v>
      </c>
      <c r="AF29" s="23">
        <v>29</v>
      </c>
      <c r="AG29" s="23">
        <v>4</v>
      </c>
      <c r="AH29" s="23">
        <v>0</v>
      </c>
      <c r="AI29" s="34">
        <f t="shared" si="10"/>
        <v>33</v>
      </c>
      <c r="AJ29" s="23">
        <v>13</v>
      </c>
      <c r="AK29" s="23">
        <v>0</v>
      </c>
      <c r="AL29" s="23">
        <v>0</v>
      </c>
      <c r="AM29" s="34">
        <f t="shared" si="11"/>
        <v>13</v>
      </c>
      <c r="AO29" s="52">
        <f t="shared" si="0"/>
        <v>179</v>
      </c>
    </row>
    <row r="30" spans="2:41">
      <c r="B30" s="20">
        <f t="shared" si="1"/>
        <v>0.40625000000000028</v>
      </c>
      <c r="C30" s="20">
        <f t="shared" si="2"/>
        <v>0.41666666666666696</v>
      </c>
      <c r="D30" s="23">
        <v>0</v>
      </c>
      <c r="E30" s="23">
        <v>0</v>
      </c>
      <c r="F30" s="23">
        <v>0</v>
      </c>
      <c r="G30" s="34">
        <f t="shared" si="3"/>
        <v>0</v>
      </c>
      <c r="H30" s="23">
        <v>11</v>
      </c>
      <c r="I30" s="23">
        <v>0</v>
      </c>
      <c r="J30" s="23">
        <v>0</v>
      </c>
      <c r="K30" s="34">
        <f t="shared" si="4"/>
        <v>11</v>
      </c>
      <c r="L30" s="23">
        <v>15</v>
      </c>
      <c r="M30" s="23">
        <v>0</v>
      </c>
      <c r="N30" s="23">
        <v>0</v>
      </c>
      <c r="O30" s="34">
        <f t="shared" si="5"/>
        <v>15</v>
      </c>
      <c r="P30" s="23">
        <v>0</v>
      </c>
      <c r="Q30" s="23">
        <v>0</v>
      </c>
      <c r="R30" s="23">
        <v>0</v>
      </c>
      <c r="S30" s="34">
        <f t="shared" si="6"/>
        <v>0</v>
      </c>
      <c r="T30" s="23">
        <v>19</v>
      </c>
      <c r="U30" s="23">
        <v>0</v>
      </c>
      <c r="V30" s="23">
        <v>0</v>
      </c>
      <c r="W30" s="34">
        <f t="shared" si="7"/>
        <v>19</v>
      </c>
      <c r="X30" s="23">
        <v>47</v>
      </c>
      <c r="Y30" s="23">
        <v>3</v>
      </c>
      <c r="Z30" s="23">
        <v>0</v>
      </c>
      <c r="AA30" s="34">
        <f t="shared" si="8"/>
        <v>50</v>
      </c>
      <c r="AB30" s="23">
        <v>0</v>
      </c>
      <c r="AC30" s="23">
        <v>0</v>
      </c>
      <c r="AD30" s="23">
        <v>0</v>
      </c>
      <c r="AE30" s="34">
        <f t="shared" si="9"/>
        <v>0</v>
      </c>
      <c r="AF30" s="23">
        <v>32</v>
      </c>
      <c r="AG30" s="23">
        <v>1</v>
      </c>
      <c r="AH30" s="23">
        <v>0</v>
      </c>
      <c r="AI30" s="34">
        <f t="shared" si="10"/>
        <v>33</v>
      </c>
      <c r="AJ30" s="23">
        <v>6</v>
      </c>
      <c r="AK30" s="23">
        <v>0</v>
      </c>
      <c r="AL30" s="23">
        <v>0</v>
      </c>
      <c r="AM30" s="34">
        <f t="shared" si="11"/>
        <v>6</v>
      </c>
      <c r="AO30" s="52">
        <f t="shared" si="0"/>
        <v>134</v>
      </c>
    </row>
    <row r="31" spans="2:41">
      <c r="B31" s="20">
        <f t="shared" si="1"/>
        <v>0.41666666666666696</v>
      </c>
      <c r="C31" s="20">
        <f t="shared" si="2"/>
        <v>0.42708333333333365</v>
      </c>
      <c r="D31" s="23">
        <v>0</v>
      </c>
      <c r="E31" s="23">
        <v>0</v>
      </c>
      <c r="F31" s="23">
        <v>0</v>
      </c>
      <c r="G31" s="34">
        <f t="shared" si="3"/>
        <v>0</v>
      </c>
      <c r="H31" s="23">
        <v>14</v>
      </c>
      <c r="I31" s="23">
        <v>0</v>
      </c>
      <c r="J31" s="23">
        <v>0</v>
      </c>
      <c r="K31" s="34">
        <f t="shared" si="4"/>
        <v>14</v>
      </c>
      <c r="L31" s="23">
        <v>12</v>
      </c>
      <c r="M31" s="23">
        <v>0</v>
      </c>
      <c r="N31" s="23">
        <v>0</v>
      </c>
      <c r="O31" s="34">
        <f t="shared" si="5"/>
        <v>12</v>
      </c>
      <c r="P31" s="23">
        <v>0</v>
      </c>
      <c r="Q31" s="23">
        <v>0</v>
      </c>
      <c r="R31" s="23">
        <v>0</v>
      </c>
      <c r="S31" s="34">
        <f t="shared" si="6"/>
        <v>0</v>
      </c>
      <c r="T31" s="23">
        <v>22</v>
      </c>
      <c r="U31" s="23">
        <v>1</v>
      </c>
      <c r="V31" s="23">
        <v>0</v>
      </c>
      <c r="W31" s="34">
        <f t="shared" si="7"/>
        <v>23</v>
      </c>
      <c r="X31" s="23">
        <v>68</v>
      </c>
      <c r="Y31" s="23">
        <v>1</v>
      </c>
      <c r="Z31" s="23">
        <v>0</v>
      </c>
      <c r="AA31" s="34">
        <f t="shared" si="8"/>
        <v>69</v>
      </c>
      <c r="AB31" s="23">
        <v>0</v>
      </c>
      <c r="AC31" s="23">
        <v>0</v>
      </c>
      <c r="AD31" s="23">
        <v>0</v>
      </c>
      <c r="AE31" s="34">
        <f t="shared" si="9"/>
        <v>0</v>
      </c>
      <c r="AF31" s="23">
        <v>25</v>
      </c>
      <c r="AG31" s="23">
        <v>3</v>
      </c>
      <c r="AH31" s="23">
        <v>0</v>
      </c>
      <c r="AI31" s="34">
        <f t="shared" si="10"/>
        <v>28</v>
      </c>
      <c r="AJ31" s="23">
        <v>9</v>
      </c>
      <c r="AK31" s="23">
        <v>2</v>
      </c>
      <c r="AL31" s="23">
        <v>0</v>
      </c>
      <c r="AM31" s="34">
        <f t="shared" si="11"/>
        <v>11</v>
      </c>
      <c r="AO31" s="52">
        <f t="shared" si="0"/>
        <v>157</v>
      </c>
    </row>
    <row r="32" spans="2:41">
      <c r="B32" s="20">
        <f t="shared" si="1"/>
        <v>0.42708333333333365</v>
      </c>
      <c r="C32" s="20">
        <f t="shared" si="2"/>
        <v>0.43750000000000033</v>
      </c>
      <c r="D32" s="23">
        <v>0</v>
      </c>
      <c r="E32" s="23">
        <v>0</v>
      </c>
      <c r="F32" s="23">
        <v>0</v>
      </c>
      <c r="G32" s="34">
        <f t="shared" si="3"/>
        <v>0</v>
      </c>
      <c r="H32" s="23">
        <v>16</v>
      </c>
      <c r="I32" s="23">
        <v>0</v>
      </c>
      <c r="J32" s="23">
        <v>0</v>
      </c>
      <c r="K32" s="34">
        <f t="shared" si="4"/>
        <v>16</v>
      </c>
      <c r="L32" s="23">
        <v>6</v>
      </c>
      <c r="M32" s="23">
        <v>3</v>
      </c>
      <c r="N32" s="23">
        <v>0</v>
      </c>
      <c r="O32" s="34">
        <f t="shared" si="5"/>
        <v>9</v>
      </c>
      <c r="P32" s="23">
        <v>0</v>
      </c>
      <c r="Q32" s="23">
        <v>0</v>
      </c>
      <c r="R32" s="23">
        <v>0</v>
      </c>
      <c r="S32" s="34">
        <f t="shared" si="6"/>
        <v>0</v>
      </c>
      <c r="T32" s="23">
        <v>15</v>
      </c>
      <c r="U32" s="23">
        <v>0</v>
      </c>
      <c r="V32" s="23">
        <v>0</v>
      </c>
      <c r="W32" s="34">
        <f t="shared" si="7"/>
        <v>15</v>
      </c>
      <c r="X32" s="23">
        <v>63</v>
      </c>
      <c r="Y32" s="23">
        <v>1</v>
      </c>
      <c r="Z32" s="23">
        <v>0</v>
      </c>
      <c r="AA32" s="34">
        <f t="shared" si="8"/>
        <v>64</v>
      </c>
      <c r="AB32" s="23">
        <v>0</v>
      </c>
      <c r="AC32" s="23">
        <v>0</v>
      </c>
      <c r="AD32" s="23">
        <v>0</v>
      </c>
      <c r="AE32" s="34">
        <f t="shared" si="9"/>
        <v>0</v>
      </c>
      <c r="AF32" s="23">
        <v>33</v>
      </c>
      <c r="AG32" s="23">
        <v>1</v>
      </c>
      <c r="AH32" s="23">
        <v>0</v>
      </c>
      <c r="AI32" s="34">
        <f t="shared" si="10"/>
        <v>34</v>
      </c>
      <c r="AJ32" s="23">
        <v>8</v>
      </c>
      <c r="AK32" s="23">
        <v>0</v>
      </c>
      <c r="AL32" s="23">
        <v>0</v>
      </c>
      <c r="AM32" s="34">
        <f t="shared" si="11"/>
        <v>8</v>
      </c>
      <c r="AO32" s="52">
        <f t="shared" si="0"/>
        <v>146</v>
      </c>
    </row>
    <row r="33" spans="2:41">
      <c r="B33" s="20">
        <f t="shared" si="1"/>
        <v>0.43750000000000033</v>
      </c>
      <c r="C33" s="20">
        <f t="shared" si="2"/>
        <v>0.44791666666666702</v>
      </c>
      <c r="D33" s="23">
        <v>0</v>
      </c>
      <c r="E33" s="23">
        <v>0</v>
      </c>
      <c r="F33" s="23">
        <v>0</v>
      </c>
      <c r="G33" s="34">
        <f t="shared" si="3"/>
        <v>0</v>
      </c>
      <c r="H33" s="23">
        <v>4</v>
      </c>
      <c r="I33" s="23">
        <v>1</v>
      </c>
      <c r="J33" s="23">
        <v>0</v>
      </c>
      <c r="K33" s="34">
        <f t="shared" si="4"/>
        <v>5</v>
      </c>
      <c r="L33" s="23">
        <v>6</v>
      </c>
      <c r="M33" s="23">
        <v>0</v>
      </c>
      <c r="N33" s="23">
        <v>0</v>
      </c>
      <c r="O33" s="34">
        <f t="shared" si="5"/>
        <v>6</v>
      </c>
      <c r="P33" s="23">
        <v>0</v>
      </c>
      <c r="Q33" s="23">
        <v>0</v>
      </c>
      <c r="R33" s="23">
        <v>0</v>
      </c>
      <c r="S33" s="34">
        <f t="shared" si="6"/>
        <v>0</v>
      </c>
      <c r="T33" s="23">
        <v>15</v>
      </c>
      <c r="U33" s="23">
        <v>1</v>
      </c>
      <c r="V33" s="23">
        <v>0</v>
      </c>
      <c r="W33" s="34">
        <f t="shared" si="7"/>
        <v>16</v>
      </c>
      <c r="X33" s="23">
        <v>52</v>
      </c>
      <c r="Y33" s="23">
        <v>4</v>
      </c>
      <c r="Z33" s="23">
        <v>0</v>
      </c>
      <c r="AA33" s="34">
        <f t="shared" si="8"/>
        <v>56</v>
      </c>
      <c r="AB33" s="23">
        <v>0</v>
      </c>
      <c r="AC33" s="23">
        <v>0</v>
      </c>
      <c r="AD33" s="23">
        <v>0</v>
      </c>
      <c r="AE33" s="34">
        <f t="shared" si="9"/>
        <v>0</v>
      </c>
      <c r="AF33" s="23">
        <v>23</v>
      </c>
      <c r="AG33" s="23">
        <v>1</v>
      </c>
      <c r="AH33" s="23">
        <v>0</v>
      </c>
      <c r="AI33" s="34">
        <f t="shared" si="10"/>
        <v>24</v>
      </c>
      <c r="AJ33" s="23">
        <v>5</v>
      </c>
      <c r="AK33" s="23">
        <v>0</v>
      </c>
      <c r="AL33" s="23">
        <v>0</v>
      </c>
      <c r="AM33" s="34">
        <f t="shared" si="11"/>
        <v>5</v>
      </c>
      <c r="AO33" s="52">
        <f t="shared" si="0"/>
        <v>112</v>
      </c>
    </row>
    <row r="34" spans="2:41">
      <c r="B34" s="20">
        <f t="shared" si="1"/>
        <v>0.44791666666666702</v>
      </c>
      <c r="C34" s="20">
        <f t="shared" si="2"/>
        <v>0.4583333333333337</v>
      </c>
      <c r="D34" s="23">
        <v>0</v>
      </c>
      <c r="E34" s="23">
        <v>0</v>
      </c>
      <c r="F34" s="23">
        <v>0</v>
      </c>
      <c r="G34" s="34">
        <f t="shared" si="3"/>
        <v>0</v>
      </c>
      <c r="H34" s="23">
        <v>10</v>
      </c>
      <c r="I34" s="23">
        <v>0</v>
      </c>
      <c r="J34" s="23">
        <v>0</v>
      </c>
      <c r="K34" s="34">
        <f t="shared" si="4"/>
        <v>10</v>
      </c>
      <c r="L34" s="23">
        <v>14</v>
      </c>
      <c r="M34" s="23">
        <v>0</v>
      </c>
      <c r="N34" s="23">
        <v>0</v>
      </c>
      <c r="O34" s="34">
        <f t="shared" si="5"/>
        <v>14</v>
      </c>
      <c r="P34" s="23">
        <v>0</v>
      </c>
      <c r="Q34" s="23">
        <v>0</v>
      </c>
      <c r="R34" s="23">
        <v>0</v>
      </c>
      <c r="S34" s="34">
        <f t="shared" si="6"/>
        <v>0</v>
      </c>
      <c r="T34" s="23">
        <v>10</v>
      </c>
      <c r="U34" s="23">
        <v>0</v>
      </c>
      <c r="V34" s="23">
        <v>0</v>
      </c>
      <c r="W34" s="34">
        <f t="shared" si="7"/>
        <v>10</v>
      </c>
      <c r="X34" s="23">
        <v>42</v>
      </c>
      <c r="Y34" s="23">
        <v>1</v>
      </c>
      <c r="Z34" s="23">
        <v>0</v>
      </c>
      <c r="AA34" s="34">
        <f t="shared" si="8"/>
        <v>43</v>
      </c>
      <c r="AB34" s="23">
        <v>0</v>
      </c>
      <c r="AC34" s="23">
        <v>0</v>
      </c>
      <c r="AD34" s="23">
        <v>0</v>
      </c>
      <c r="AE34" s="34">
        <f t="shared" si="9"/>
        <v>0</v>
      </c>
      <c r="AF34" s="23">
        <v>23</v>
      </c>
      <c r="AG34" s="23">
        <v>3</v>
      </c>
      <c r="AH34" s="23">
        <v>0</v>
      </c>
      <c r="AI34" s="34">
        <f t="shared" si="10"/>
        <v>26</v>
      </c>
      <c r="AJ34" s="23">
        <v>12</v>
      </c>
      <c r="AK34" s="23">
        <v>1</v>
      </c>
      <c r="AL34" s="23">
        <v>0</v>
      </c>
      <c r="AM34" s="34">
        <f t="shared" si="11"/>
        <v>13</v>
      </c>
      <c r="AO34" s="52">
        <f t="shared" si="0"/>
        <v>116</v>
      </c>
    </row>
    <row r="35" spans="2:41">
      <c r="B35" s="20">
        <f t="shared" si="1"/>
        <v>0.4583333333333337</v>
      </c>
      <c r="C35" s="20">
        <f t="shared" si="2"/>
        <v>0.46875000000000039</v>
      </c>
      <c r="D35" s="23">
        <v>0</v>
      </c>
      <c r="E35" s="23">
        <v>0</v>
      </c>
      <c r="F35" s="23">
        <v>0</v>
      </c>
      <c r="G35" s="34">
        <f t="shared" si="3"/>
        <v>0</v>
      </c>
      <c r="H35" s="23">
        <v>8</v>
      </c>
      <c r="I35" s="23">
        <v>0</v>
      </c>
      <c r="J35" s="23">
        <v>0</v>
      </c>
      <c r="K35" s="34">
        <f t="shared" si="4"/>
        <v>8</v>
      </c>
      <c r="L35" s="23">
        <v>8</v>
      </c>
      <c r="M35" s="23">
        <v>0</v>
      </c>
      <c r="N35" s="23">
        <v>0</v>
      </c>
      <c r="O35" s="34">
        <f t="shared" si="5"/>
        <v>8</v>
      </c>
      <c r="P35" s="23">
        <v>0</v>
      </c>
      <c r="Q35" s="23">
        <v>0</v>
      </c>
      <c r="R35" s="23">
        <v>0</v>
      </c>
      <c r="S35" s="34">
        <f t="shared" si="6"/>
        <v>0</v>
      </c>
      <c r="T35" s="23">
        <v>17</v>
      </c>
      <c r="U35" s="23">
        <v>0</v>
      </c>
      <c r="V35" s="23">
        <v>0</v>
      </c>
      <c r="W35" s="34">
        <f t="shared" si="7"/>
        <v>17</v>
      </c>
      <c r="X35" s="23">
        <v>39</v>
      </c>
      <c r="Y35" s="23">
        <v>3</v>
      </c>
      <c r="Z35" s="23">
        <v>0</v>
      </c>
      <c r="AA35" s="34">
        <f t="shared" si="8"/>
        <v>42</v>
      </c>
      <c r="AB35" s="23">
        <v>0</v>
      </c>
      <c r="AC35" s="23">
        <v>0</v>
      </c>
      <c r="AD35" s="23">
        <v>0</v>
      </c>
      <c r="AE35" s="34">
        <f t="shared" si="9"/>
        <v>0</v>
      </c>
      <c r="AF35" s="23">
        <v>23</v>
      </c>
      <c r="AG35" s="23">
        <v>3</v>
      </c>
      <c r="AH35" s="23">
        <v>0</v>
      </c>
      <c r="AI35" s="34">
        <f t="shared" si="10"/>
        <v>26</v>
      </c>
      <c r="AJ35" s="23">
        <v>7</v>
      </c>
      <c r="AK35" s="23">
        <v>1</v>
      </c>
      <c r="AL35" s="23">
        <v>0</v>
      </c>
      <c r="AM35" s="34">
        <f t="shared" si="11"/>
        <v>8</v>
      </c>
      <c r="AO35" s="52">
        <f t="shared" si="0"/>
        <v>109</v>
      </c>
    </row>
    <row r="36" spans="2:41">
      <c r="B36" s="20">
        <f t="shared" si="1"/>
        <v>0.46875000000000039</v>
      </c>
      <c r="C36" s="20">
        <f t="shared" si="2"/>
        <v>0.47916666666666707</v>
      </c>
      <c r="D36" s="23">
        <v>0</v>
      </c>
      <c r="E36" s="23">
        <v>0</v>
      </c>
      <c r="F36" s="23">
        <v>0</v>
      </c>
      <c r="G36" s="34">
        <f t="shared" si="3"/>
        <v>0</v>
      </c>
      <c r="H36" s="23">
        <v>13</v>
      </c>
      <c r="I36" s="23">
        <v>1</v>
      </c>
      <c r="J36" s="23">
        <v>0</v>
      </c>
      <c r="K36" s="34">
        <f t="shared" si="4"/>
        <v>14</v>
      </c>
      <c r="L36" s="23">
        <v>20</v>
      </c>
      <c r="M36" s="23">
        <v>2</v>
      </c>
      <c r="N36" s="23">
        <v>0</v>
      </c>
      <c r="O36" s="34">
        <f t="shared" si="5"/>
        <v>22</v>
      </c>
      <c r="P36" s="23">
        <v>0</v>
      </c>
      <c r="Q36" s="23">
        <v>0</v>
      </c>
      <c r="R36" s="23">
        <v>0</v>
      </c>
      <c r="S36" s="34">
        <f t="shared" si="6"/>
        <v>0</v>
      </c>
      <c r="T36" s="23">
        <v>8</v>
      </c>
      <c r="U36" s="23">
        <v>2</v>
      </c>
      <c r="V36" s="23">
        <v>0</v>
      </c>
      <c r="W36" s="34">
        <f t="shared" si="7"/>
        <v>10</v>
      </c>
      <c r="X36" s="23">
        <v>49</v>
      </c>
      <c r="Y36" s="23">
        <v>2</v>
      </c>
      <c r="Z36" s="23">
        <v>0</v>
      </c>
      <c r="AA36" s="34">
        <f t="shared" si="8"/>
        <v>51</v>
      </c>
      <c r="AB36" s="23">
        <v>0</v>
      </c>
      <c r="AC36" s="23">
        <v>0</v>
      </c>
      <c r="AD36" s="23">
        <v>0</v>
      </c>
      <c r="AE36" s="34">
        <f t="shared" si="9"/>
        <v>0</v>
      </c>
      <c r="AF36" s="23">
        <v>24</v>
      </c>
      <c r="AG36" s="23">
        <v>2</v>
      </c>
      <c r="AH36" s="23">
        <v>0</v>
      </c>
      <c r="AI36" s="34">
        <f t="shared" si="10"/>
        <v>26</v>
      </c>
      <c r="AJ36" s="23">
        <v>10</v>
      </c>
      <c r="AK36" s="23">
        <v>1</v>
      </c>
      <c r="AL36" s="23">
        <v>0</v>
      </c>
      <c r="AM36" s="34">
        <f t="shared" si="11"/>
        <v>11</v>
      </c>
      <c r="AO36" s="52">
        <f t="shared" si="0"/>
        <v>134</v>
      </c>
    </row>
    <row r="37" spans="2:41">
      <c r="B37" s="20">
        <f t="shared" si="1"/>
        <v>0.47916666666666707</v>
      </c>
      <c r="C37" s="20">
        <f t="shared" si="2"/>
        <v>0.48958333333333376</v>
      </c>
      <c r="D37" s="23">
        <v>0</v>
      </c>
      <c r="E37" s="23">
        <v>0</v>
      </c>
      <c r="F37" s="23">
        <v>0</v>
      </c>
      <c r="G37" s="34">
        <f t="shared" si="3"/>
        <v>0</v>
      </c>
      <c r="H37" s="23">
        <v>19</v>
      </c>
      <c r="I37" s="23">
        <v>0</v>
      </c>
      <c r="J37" s="23">
        <v>0</v>
      </c>
      <c r="K37" s="34">
        <f t="shared" si="4"/>
        <v>19</v>
      </c>
      <c r="L37" s="23">
        <v>16</v>
      </c>
      <c r="M37" s="23">
        <v>0</v>
      </c>
      <c r="N37" s="23">
        <v>0</v>
      </c>
      <c r="O37" s="34">
        <f t="shared" si="5"/>
        <v>16</v>
      </c>
      <c r="P37" s="23">
        <v>0</v>
      </c>
      <c r="Q37" s="23">
        <v>0</v>
      </c>
      <c r="R37" s="23">
        <v>0</v>
      </c>
      <c r="S37" s="34">
        <f t="shared" si="6"/>
        <v>0</v>
      </c>
      <c r="T37" s="23">
        <v>12</v>
      </c>
      <c r="U37" s="23">
        <v>0</v>
      </c>
      <c r="V37" s="23">
        <v>0</v>
      </c>
      <c r="W37" s="34">
        <f t="shared" si="7"/>
        <v>12</v>
      </c>
      <c r="X37" s="23">
        <v>39</v>
      </c>
      <c r="Y37" s="23">
        <v>3</v>
      </c>
      <c r="Z37" s="23">
        <v>0</v>
      </c>
      <c r="AA37" s="34">
        <f t="shared" si="8"/>
        <v>42</v>
      </c>
      <c r="AB37" s="23">
        <v>0</v>
      </c>
      <c r="AC37" s="23">
        <v>0</v>
      </c>
      <c r="AD37" s="23">
        <v>0</v>
      </c>
      <c r="AE37" s="34">
        <f t="shared" si="9"/>
        <v>0</v>
      </c>
      <c r="AF37" s="23">
        <v>29</v>
      </c>
      <c r="AG37" s="23">
        <v>3</v>
      </c>
      <c r="AH37" s="23">
        <v>0</v>
      </c>
      <c r="AI37" s="34">
        <f t="shared" si="10"/>
        <v>32</v>
      </c>
      <c r="AJ37" s="23">
        <v>11</v>
      </c>
      <c r="AK37" s="23">
        <v>0</v>
      </c>
      <c r="AL37" s="23">
        <v>0</v>
      </c>
      <c r="AM37" s="34">
        <f t="shared" si="11"/>
        <v>11</v>
      </c>
      <c r="AO37" s="52">
        <f t="shared" si="0"/>
        <v>132</v>
      </c>
    </row>
    <row r="38" spans="2:41">
      <c r="B38" s="20">
        <f t="shared" si="1"/>
        <v>0.48958333333333376</v>
      </c>
      <c r="C38" s="20">
        <f t="shared" si="2"/>
        <v>0.50000000000000044</v>
      </c>
      <c r="D38" s="23">
        <v>0</v>
      </c>
      <c r="E38" s="23">
        <v>0</v>
      </c>
      <c r="F38" s="23">
        <v>0</v>
      </c>
      <c r="G38" s="34">
        <f t="shared" si="3"/>
        <v>0</v>
      </c>
      <c r="H38" s="23">
        <v>9</v>
      </c>
      <c r="I38" s="23">
        <v>0</v>
      </c>
      <c r="J38" s="23">
        <v>0</v>
      </c>
      <c r="K38" s="34">
        <f t="shared" si="4"/>
        <v>9</v>
      </c>
      <c r="L38" s="23">
        <v>6</v>
      </c>
      <c r="M38" s="23">
        <v>0</v>
      </c>
      <c r="N38" s="23">
        <v>0</v>
      </c>
      <c r="O38" s="34">
        <f t="shared" si="5"/>
        <v>6</v>
      </c>
      <c r="P38" s="23">
        <v>0</v>
      </c>
      <c r="Q38" s="23">
        <v>0</v>
      </c>
      <c r="R38" s="23">
        <v>0</v>
      </c>
      <c r="S38" s="34">
        <f t="shared" si="6"/>
        <v>0</v>
      </c>
      <c r="T38" s="23">
        <v>10</v>
      </c>
      <c r="U38" s="23">
        <v>1</v>
      </c>
      <c r="V38" s="23">
        <v>0</v>
      </c>
      <c r="W38" s="34">
        <f t="shared" si="7"/>
        <v>11</v>
      </c>
      <c r="X38" s="23">
        <v>39</v>
      </c>
      <c r="Y38" s="23">
        <v>2</v>
      </c>
      <c r="Z38" s="23">
        <v>0</v>
      </c>
      <c r="AA38" s="34">
        <f t="shared" si="8"/>
        <v>41</v>
      </c>
      <c r="AB38" s="23">
        <v>0</v>
      </c>
      <c r="AC38" s="23">
        <v>0</v>
      </c>
      <c r="AD38" s="23">
        <v>0</v>
      </c>
      <c r="AE38" s="34">
        <f t="shared" si="9"/>
        <v>0</v>
      </c>
      <c r="AF38" s="23">
        <v>34</v>
      </c>
      <c r="AG38" s="23">
        <v>1</v>
      </c>
      <c r="AH38" s="23">
        <v>0</v>
      </c>
      <c r="AI38" s="34">
        <f t="shared" si="10"/>
        <v>35</v>
      </c>
      <c r="AJ38" s="23">
        <v>9</v>
      </c>
      <c r="AK38" s="23">
        <v>0</v>
      </c>
      <c r="AL38" s="23">
        <v>0</v>
      </c>
      <c r="AM38" s="34">
        <f t="shared" si="11"/>
        <v>9</v>
      </c>
      <c r="AO38" s="52">
        <f t="shared" si="0"/>
        <v>111</v>
      </c>
    </row>
    <row r="39" spans="2:41">
      <c r="B39" s="20">
        <f t="shared" si="1"/>
        <v>0.50000000000000044</v>
      </c>
      <c r="C39" s="20">
        <f t="shared" si="2"/>
        <v>0.51041666666666707</v>
      </c>
      <c r="D39" s="23">
        <v>0</v>
      </c>
      <c r="E39" s="23">
        <v>0</v>
      </c>
      <c r="F39" s="23">
        <v>0</v>
      </c>
      <c r="G39" s="34">
        <f t="shared" si="3"/>
        <v>0</v>
      </c>
      <c r="H39" s="23">
        <v>11</v>
      </c>
      <c r="I39" s="23">
        <v>1</v>
      </c>
      <c r="J39" s="23">
        <v>0</v>
      </c>
      <c r="K39" s="34">
        <f t="shared" si="4"/>
        <v>12</v>
      </c>
      <c r="L39" s="23">
        <v>7</v>
      </c>
      <c r="M39" s="23">
        <v>2</v>
      </c>
      <c r="N39" s="23">
        <v>0</v>
      </c>
      <c r="O39" s="34">
        <f t="shared" si="5"/>
        <v>9</v>
      </c>
      <c r="P39" s="23">
        <v>0</v>
      </c>
      <c r="Q39" s="23">
        <v>0</v>
      </c>
      <c r="R39" s="23">
        <v>0</v>
      </c>
      <c r="S39" s="34">
        <f t="shared" si="6"/>
        <v>0</v>
      </c>
      <c r="T39" s="23">
        <v>14</v>
      </c>
      <c r="U39" s="23">
        <v>0</v>
      </c>
      <c r="V39" s="23">
        <v>0</v>
      </c>
      <c r="W39" s="34">
        <f t="shared" si="7"/>
        <v>14</v>
      </c>
      <c r="X39" s="23">
        <v>42</v>
      </c>
      <c r="Y39" s="23">
        <v>4</v>
      </c>
      <c r="Z39" s="23">
        <v>0</v>
      </c>
      <c r="AA39" s="34">
        <f t="shared" si="8"/>
        <v>46</v>
      </c>
      <c r="AB39" s="23">
        <v>0</v>
      </c>
      <c r="AC39" s="23">
        <v>0</v>
      </c>
      <c r="AD39" s="23">
        <v>0</v>
      </c>
      <c r="AE39" s="34">
        <f t="shared" si="9"/>
        <v>0</v>
      </c>
      <c r="AF39" s="23">
        <v>35</v>
      </c>
      <c r="AG39" s="23">
        <v>4</v>
      </c>
      <c r="AH39" s="23">
        <v>0</v>
      </c>
      <c r="AI39" s="34">
        <f t="shared" si="10"/>
        <v>39</v>
      </c>
      <c r="AJ39" s="23">
        <v>19</v>
      </c>
      <c r="AK39" s="23">
        <v>0</v>
      </c>
      <c r="AL39" s="23">
        <v>0</v>
      </c>
      <c r="AM39" s="34">
        <f t="shared" si="11"/>
        <v>19</v>
      </c>
      <c r="AO39" s="52">
        <f t="shared" si="0"/>
        <v>139</v>
      </c>
    </row>
    <row r="40" spans="2:41">
      <c r="B40" s="20">
        <f t="shared" si="1"/>
        <v>0.51041666666666707</v>
      </c>
      <c r="C40" s="20">
        <f t="shared" si="2"/>
        <v>0.5208333333333337</v>
      </c>
      <c r="D40" s="23">
        <v>0</v>
      </c>
      <c r="E40" s="23">
        <v>0</v>
      </c>
      <c r="F40" s="23">
        <v>0</v>
      </c>
      <c r="G40" s="34">
        <f t="shared" si="3"/>
        <v>0</v>
      </c>
      <c r="H40" s="23">
        <v>11</v>
      </c>
      <c r="I40" s="23">
        <v>0</v>
      </c>
      <c r="J40" s="23">
        <v>0</v>
      </c>
      <c r="K40" s="34">
        <f t="shared" si="4"/>
        <v>11</v>
      </c>
      <c r="L40" s="23">
        <v>17</v>
      </c>
      <c r="M40" s="23">
        <v>0</v>
      </c>
      <c r="N40" s="23">
        <v>0</v>
      </c>
      <c r="O40" s="34">
        <f t="shared" si="5"/>
        <v>17</v>
      </c>
      <c r="P40" s="23">
        <v>0</v>
      </c>
      <c r="Q40" s="23">
        <v>0</v>
      </c>
      <c r="R40" s="23">
        <v>0</v>
      </c>
      <c r="S40" s="34">
        <f t="shared" si="6"/>
        <v>0</v>
      </c>
      <c r="T40" s="23">
        <v>15</v>
      </c>
      <c r="U40" s="23">
        <v>1</v>
      </c>
      <c r="V40" s="23">
        <v>0</v>
      </c>
      <c r="W40" s="34">
        <f t="shared" si="7"/>
        <v>16</v>
      </c>
      <c r="X40" s="23">
        <v>40</v>
      </c>
      <c r="Y40" s="23">
        <v>3</v>
      </c>
      <c r="Z40" s="23">
        <v>0</v>
      </c>
      <c r="AA40" s="34">
        <f t="shared" si="8"/>
        <v>43</v>
      </c>
      <c r="AB40" s="23">
        <v>0</v>
      </c>
      <c r="AC40" s="23">
        <v>0</v>
      </c>
      <c r="AD40" s="23">
        <v>0</v>
      </c>
      <c r="AE40" s="34">
        <f t="shared" si="9"/>
        <v>0</v>
      </c>
      <c r="AF40" s="23">
        <v>42</v>
      </c>
      <c r="AG40" s="23">
        <v>3</v>
      </c>
      <c r="AH40" s="23">
        <v>0</v>
      </c>
      <c r="AI40" s="34">
        <f t="shared" si="10"/>
        <v>45</v>
      </c>
      <c r="AJ40" s="23">
        <v>15</v>
      </c>
      <c r="AK40" s="23">
        <v>0</v>
      </c>
      <c r="AL40" s="23">
        <v>0</v>
      </c>
      <c r="AM40" s="34">
        <f t="shared" si="11"/>
        <v>15</v>
      </c>
      <c r="AO40" s="52">
        <f t="shared" si="0"/>
        <v>147</v>
      </c>
    </row>
    <row r="41" spans="2:41">
      <c r="B41" s="20">
        <f t="shared" si="1"/>
        <v>0.5208333333333337</v>
      </c>
      <c r="C41" s="20">
        <f t="shared" si="2"/>
        <v>0.53125000000000033</v>
      </c>
      <c r="D41" s="23">
        <v>0</v>
      </c>
      <c r="E41" s="23">
        <v>0</v>
      </c>
      <c r="F41" s="23">
        <v>0</v>
      </c>
      <c r="G41" s="34">
        <f t="shared" si="3"/>
        <v>0</v>
      </c>
      <c r="H41" s="23">
        <v>5</v>
      </c>
      <c r="I41" s="23">
        <v>0</v>
      </c>
      <c r="J41" s="23">
        <v>0</v>
      </c>
      <c r="K41" s="34">
        <f t="shared" si="4"/>
        <v>5</v>
      </c>
      <c r="L41" s="23">
        <v>12</v>
      </c>
      <c r="M41" s="23">
        <v>0</v>
      </c>
      <c r="N41" s="23">
        <v>0</v>
      </c>
      <c r="O41" s="34">
        <f t="shared" si="5"/>
        <v>12</v>
      </c>
      <c r="P41" s="23">
        <v>0</v>
      </c>
      <c r="Q41" s="23">
        <v>0</v>
      </c>
      <c r="R41" s="23">
        <v>0</v>
      </c>
      <c r="S41" s="34">
        <f t="shared" si="6"/>
        <v>0</v>
      </c>
      <c r="T41" s="23">
        <v>14</v>
      </c>
      <c r="U41" s="23">
        <v>0</v>
      </c>
      <c r="V41" s="23">
        <v>0</v>
      </c>
      <c r="W41" s="34">
        <f t="shared" si="7"/>
        <v>14</v>
      </c>
      <c r="X41" s="23">
        <v>26</v>
      </c>
      <c r="Y41" s="23">
        <v>3</v>
      </c>
      <c r="Z41" s="23">
        <v>0</v>
      </c>
      <c r="AA41" s="34">
        <f t="shared" si="8"/>
        <v>29</v>
      </c>
      <c r="AB41" s="23">
        <v>0</v>
      </c>
      <c r="AC41" s="23">
        <v>0</v>
      </c>
      <c r="AD41" s="23">
        <v>0</v>
      </c>
      <c r="AE41" s="34">
        <f t="shared" si="9"/>
        <v>0</v>
      </c>
      <c r="AF41" s="23">
        <v>36</v>
      </c>
      <c r="AG41" s="23">
        <v>4</v>
      </c>
      <c r="AH41" s="23">
        <v>0</v>
      </c>
      <c r="AI41" s="34">
        <f t="shared" si="10"/>
        <v>40</v>
      </c>
      <c r="AJ41" s="23">
        <v>14</v>
      </c>
      <c r="AK41" s="23">
        <v>0</v>
      </c>
      <c r="AL41" s="23">
        <v>0</v>
      </c>
      <c r="AM41" s="34">
        <f t="shared" si="11"/>
        <v>14</v>
      </c>
      <c r="AO41" s="52">
        <f t="shared" si="0"/>
        <v>114</v>
      </c>
    </row>
    <row r="42" spans="2:41">
      <c r="B42" s="20">
        <f t="shared" ref="B42:B62" si="12">C41</f>
        <v>0.53125000000000033</v>
      </c>
      <c r="C42" s="20">
        <f t="shared" si="2"/>
        <v>0.54166666666666696</v>
      </c>
      <c r="D42" s="23">
        <v>0</v>
      </c>
      <c r="E42" s="23">
        <v>0</v>
      </c>
      <c r="F42" s="23">
        <v>0</v>
      </c>
      <c r="G42" s="34">
        <f t="shared" si="3"/>
        <v>0</v>
      </c>
      <c r="H42" s="23">
        <v>6</v>
      </c>
      <c r="I42" s="23">
        <v>0</v>
      </c>
      <c r="J42" s="23">
        <v>0</v>
      </c>
      <c r="K42" s="34">
        <f t="shared" si="4"/>
        <v>6</v>
      </c>
      <c r="L42" s="23">
        <v>20</v>
      </c>
      <c r="M42" s="23">
        <v>1</v>
      </c>
      <c r="N42" s="23">
        <v>0</v>
      </c>
      <c r="O42" s="34">
        <f t="shared" si="5"/>
        <v>21</v>
      </c>
      <c r="P42" s="23">
        <v>0</v>
      </c>
      <c r="Q42" s="23">
        <v>0</v>
      </c>
      <c r="R42" s="23">
        <v>0</v>
      </c>
      <c r="S42" s="34">
        <f t="shared" si="6"/>
        <v>0</v>
      </c>
      <c r="T42" s="23">
        <v>7</v>
      </c>
      <c r="U42" s="23">
        <v>0</v>
      </c>
      <c r="V42" s="23">
        <v>0</v>
      </c>
      <c r="W42" s="34">
        <f t="shared" si="7"/>
        <v>7</v>
      </c>
      <c r="X42" s="23">
        <v>32</v>
      </c>
      <c r="Y42" s="23">
        <v>1</v>
      </c>
      <c r="Z42" s="23">
        <v>0</v>
      </c>
      <c r="AA42" s="34">
        <f t="shared" si="8"/>
        <v>33</v>
      </c>
      <c r="AB42" s="23">
        <v>0</v>
      </c>
      <c r="AC42" s="23">
        <v>0</v>
      </c>
      <c r="AD42" s="23">
        <v>0</v>
      </c>
      <c r="AE42" s="34">
        <f t="shared" si="9"/>
        <v>0</v>
      </c>
      <c r="AF42" s="23">
        <v>47</v>
      </c>
      <c r="AG42" s="23">
        <v>0</v>
      </c>
      <c r="AH42" s="23">
        <v>0</v>
      </c>
      <c r="AI42" s="34">
        <f t="shared" si="10"/>
        <v>47</v>
      </c>
      <c r="AJ42" s="23">
        <v>15</v>
      </c>
      <c r="AK42" s="23">
        <v>1</v>
      </c>
      <c r="AL42" s="23">
        <v>0</v>
      </c>
      <c r="AM42" s="34">
        <f t="shared" si="11"/>
        <v>16</v>
      </c>
      <c r="AO42" s="52">
        <f t="shared" si="0"/>
        <v>130</v>
      </c>
    </row>
    <row r="43" spans="2:41">
      <c r="B43" s="20">
        <f t="shared" si="12"/>
        <v>0.54166666666666696</v>
      </c>
      <c r="C43" s="20">
        <f t="shared" si="2"/>
        <v>0.55208333333333359</v>
      </c>
      <c r="D43" s="23">
        <v>0</v>
      </c>
      <c r="E43" s="23">
        <v>0</v>
      </c>
      <c r="F43" s="23">
        <v>0</v>
      </c>
      <c r="G43" s="34">
        <f t="shared" si="3"/>
        <v>0</v>
      </c>
      <c r="H43" s="23">
        <v>12</v>
      </c>
      <c r="I43" s="23">
        <v>0</v>
      </c>
      <c r="J43" s="23">
        <v>0</v>
      </c>
      <c r="K43" s="34">
        <f t="shared" si="4"/>
        <v>12</v>
      </c>
      <c r="L43" s="23">
        <v>8</v>
      </c>
      <c r="M43" s="23">
        <v>1</v>
      </c>
      <c r="N43" s="23">
        <v>0</v>
      </c>
      <c r="O43" s="34">
        <f t="shared" si="5"/>
        <v>9</v>
      </c>
      <c r="P43" s="23">
        <v>0</v>
      </c>
      <c r="Q43" s="23">
        <v>0</v>
      </c>
      <c r="R43" s="23">
        <v>0</v>
      </c>
      <c r="S43" s="34">
        <f t="shared" si="6"/>
        <v>0</v>
      </c>
      <c r="T43" s="23">
        <v>13</v>
      </c>
      <c r="U43" s="23">
        <v>0</v>
      </c>
      <c r="V43" s="23">
        <v>0</v>
      </c>
      <c r="W43" s="34">
        <f t="shared" si="7"/>
        <v>13</v>
      </c>
      <c r="X43" s="23">
        <v>36</v>
      </c>
      <c r="Y43" s="23">
        <v>0</v>
      </c>
      <c r="Z43" s="23">
        <v>0</v>
      </c>
      <c r="AA43" s="34">
        <f t="shared" si="8"/>
        <v>36</v>
      </c>
      <c r="AB43" s="23">
        <v>0</v>
      </c>
      <c r="AC43" s="23">
        <v>0</v>
      </c>
      <c r="AD43" s="23">
        <v>0</v>
      </c>
      <c r="AE43" s="34">
        <f t="shared" si="9"/>
        <v>0</v>
      </c>
      <c r="AF43" s="23">
        <v>30</v>
      </c>
      <c r="AG43" s="23">
        <v>4</v>
      </c>
      <c r="AH43" s="23">
        <v>0</v>
      </c>
      <c r="AI43" s="34">
        <f t="shared" si="10"/>
        <v>34</v>
      </c>
      <c r="AJ43" s="23">
        <v>11</v>
      </c>
      <c r="AK43" s="23">
        <v>0</v>
      </c>
      <c r="AL43" s="23">
        <v>0</v>
      </c>
      <c r="AM43" s="34">
        <f t="shared" si="11"/>
        <v>11</v>
      </c>
      <c r="AO43" s="52">
        <f t="shared" si="0"/>
        <v>115</v>
      </c>
    </row>
    <row r="44" spans="2:41">
      <c r="B44" s="20">
        <f t="shared" si="12"/>
        <v>0.55208333333333359</v>
      </c>
      <c r="C44" s="20">
        <f t="shared" si="2"/>
        <v>0.56250000000000022</v>
      </c>
      <c r="D44" s="23">
        <v>0</v>
      </c>
      <c r="E44" s="23">
        <v>0</v>
      </c>
      <c r="F44" s="23">
        <v>0</v>
      </c>
      <c r="G44" s="34">
        <f t="shared" si="3"/>
        <v>0</v>
      </c>
      <c r="H44" s="23">
        <v>15</v>
      </c>
      <c r="I44" s="23">
        <v>1</v>
      </c>
      <c r="J44" s="23">
        <v>0</v>
      </c>
      <c r="K44" s="34">
        <f t="shared" si="4"/>
        <v>16</v>
      </c>
      <c r="L44" s="23">
        <v>20</v>
      </c>
      <c r="M44" s="23">
        <v>1</v>
      </c>
      <c r="N44" s="23">
        <v>0</v>
      </c>
      <c r="O44" s="34">
        <f t="shared" si="5"/>
        <v>21</v>
      </c>
      <c r="P44" s="23">
        <v>0</v>
      </c>
      <c r="Q44" s="23">
        <v>0</v>
      </c>
      <c r="R44" s="23">
        <v>0</v>
      </c>
      <c r="S44" s="34">
        <f t="shared" si="6"/>
        <v>0</v>
      </c>
      <c r="T44" s="23">
        <v>19</v>
      </c>
      <c r="U44" s="23">
        <v>1</v>
      </c>
      <c r="V44" s="23">
        <v>0</v>
      </c>
      <c r="W44" s="34">
        <f t="shared" si="7"/>
        <v>20</v>
      </c>
      <c r="X44" s="23">
        <v>27</v>
      </c>
      <c r="Y44" s="23">
        <v>4</v>
      </c>
      <c r="Z44" s="23">
        <v>0</v>
      </c>
      <c r="AA44" s="34">
        <f t="shared" si="8"/>
        <v>31</v>
      </c>
      <c r="AB44" s="23">
        <v>0</v>
      </c>
      <c r="AC44" s="23">
        <v>0</v>
      </c>
      <c r="AD44" s="23">
        <v>0</v>
      </c>
      <c r="AE44" s="34">
        <f t="shared" si="9"/>
        <v>0</v>
      </c>
      <c r="AF44" s="23">
        <v>43</v>
      </c>
      <c r="AG44" s="23">
        <v>0</v>
      </c>
      <c r="AH44" s="23">
        <v>0</v>
      </c>
      <c r="AI44" s="34">
        <f t="shared" si="10"/>
        <v>43</v>
      </c>
      <c r="AJ44" s="23">
        <v>9</v>
      </c>
      <c r="AK44" s="23">
        <v>1</v>
      </c>
      <c r="AL44" s="23">
        <v>0</v>
      </c>
      <c r="AM44" s="34">
        <f t="shared" si="11"/>
        <v>10</v>
      </c>
      <c r="AO44" s="52">
        <f t="shared" si="0"/>
        <v>141</v>
      </c>
    </row>
    <row r="45" spans="2:41">
      <c r="B45" s="20">
        <f t="shared" si="12"/>
        <v>0.56250000000000022</v>
      </c>
      <c r="C45" s="20">
        <f t="shared" si="2"/>
        <v>0.57291666666666685</v>
      </c>
      <c r="D45" s="23">
        <v>0</v>
      </c>
      <c r="E45" s="23">
        <v>0</v>
      </c>
      <c r="F45" s="23">
        <v>0</v>
      </c>
      <c r="G45" s="34">
        <f t="shared" si="3"/>
        <v>0</v>
      </c>
      <c r="H45" s="23">
        <v>6</v>
      </c>
      <c r="I45" s="23">
        <v>1</v>
      </c>
      <c r="J45" s="23">
        <v>0</v>
      </c>
      <c r="K45" s="34">
        <f t="shared" si="4"/>
        <v>7</v>
      </c>
      <c r="L45" s="23">
        <v>16</v>
      </c>
      <c r="M45" s="23">
        <v>4</v>
      </c>
      <c r="N45" s="23">
        <v>0</v>
      </c>
      <c r="O45" s="34">
        <f t="shared" si="5"/>
        <v>20</v>
      </c>
      <c r="P45" s="23">
        <v>0</v>
      </c>
      <c r="Q45" s="23">
        <v>0</v>
      </c>
      <c r="R45" s="23">
        <v>0</v>
      </c>
      <c r="S45" s="34">
        <f t="shared" si="6"/>
        <v>0</v>
      </c>
      <c r="T45" s="23">
        <v>12</v>
      </c>
      <c r="U45" s="23">
        <v>1</v>
      </c>
      <c r="V45" s="23">
        <v>0</v>
      </c>
      <c r="W45" s="34">
        <f t="shared" si="7"/>
        <v>13</v>
      </c>
      <c r="X45" s="23">
        <v>39</v>
      </c>
      <c r="Y45" s="23">
        <v>2</v>
      </c>
      <c r="Z45" s="23">
        <v>0</v>
      </c>
      <c r="AA45" s="34">
        <f t="shared" si="8"/>
        <v>41</v>
      </c>
      <c r="AB45" s="23">
        <v>0</v>
      </c>
      <c r="AC45" s="23">
        <v>0</v>
      </c>
      <c r="AD45" s="23">
        <v>0</v>
      </c>
      <c r="AE45" s="34">
        <f t="shared" si="9"/>
        <v>0</v>
      </c>
      <c r="AF45" s="23">
        <v>49</v>
      </c>
      <c r="AG45" s="23">
        <v>5</v>
      </c>
      <c r="AH45" s="23">
        <v>0</v>
      </c>
      <c r="AI45" s="34">
        <f t="shared" si="10"/>
        <v>54</v>
      </c>
      <c r="AJ45" s="23">
        <v>12</v>
      </c>
      <c r="AK45" s="23">
        <v>0</v>
      </c>
      <c r="AL45" s="23">
        <v>0</v>
      </c>
      <c r="AM45" s="34">
        <f t="shared" si="11"/>
        <v>12</v>
      </c>
      <c r="AO45" s="52">
        <f t="shared" si="0"/>
        <v>147</v>
      </c>
    </row>
    <row r="46" spans="2:41">
      <c r="B46" s="20">
        <f t="shared" si="12"/>
        <v>0.57291666666666685</v>
      </c>
      <c r="C46" s="20">
        <f t="shared" si="2"/>
        <v>0.58333333333333348</v>
      </c>
      <c r="D46" s="23">
        <v>0</v>
      </c>
      <c r="E46" s="23">
        <v>0</v>
      </c>
      <c r="F46" s="23">
        <v>0</v>
      </c>
      <c r="G46" s="34">
        <f t="shared" si="3"/>
        <v>0</v>
      </c>
      <c r="H46" s="23">
        <v>8</v>
      </c>
      <c r="I46" s="23">
        <v>0</v>
      </c>
      <c r="J46" s="23">
        <v>0</v>
      </c>
      <c r="K46" s="34">
        <f t="shared" si="4"/>
        <v>8</v>
      </c>
      <c r="L46" s="23">
        <v>14</v>
      </c>
      <c r="M46" s="23">
        <v>0</v>
      </c>
      <c r="N46" s="23">
        <v>0</v>
      </c>
      <c r="O46" s="34">
        <f t="shared" si="5"/>
        <v>14</v>
      </c>
      <c r="P46" s="23">
        <v>0</v>
      </c>
      <c r="Q46" s="23">
        <v>0</v>
      </c>
      <c r="R46" s="23">
        <v>0</v>
      </c>
      <c r="S46" s="34">
        <f t="shared" si="6"/>
        <v>0</v>
      </c>
      <c r="T46" s="23">
        <v>11</v>
      </c>
      <c r="U46" s="23">
        <v>0</v>
      </c>
      <c r="V46" s="23">
        <v>0</v>
      </c>
      <c r="W46" s="34">
        <f t="shared" si="7"/>
        <v>11</v>
      </c>
      <c r="X46" s="23">
        <v>36</v>
      </c>
      <c r="Y46" s="23">
        <v>2</v>
      </c>
      <c r="Z46" s="23">
        <v>0</v>
      </c>
      <c r="AA46" s="34">
        <f t="shared" si="8"/>
        <v>38</v>
      </c>
      <c r="AB46" s="23">
        <v>0</v>
      </c>
      <c r="AC46" s="23">
        <v>0</v>
      </c>
      <c r="AD46" s="23">
        <v>0</v>
      </c>
      <c r="AE46" s="34">
        <f t="shared" si="9"/>
        <v>0</v>
      </c>
      <c r="AF46" s="23">
        <v>51</v>
      </c>
      <c r="AG46" s="23">
        <v>0</v>
      </c>
      <c r="AH46" s="23">
        <v>0</v>
      </c>
      <c r="AI46" s="34">
        <f t="shared" si="10"/>
        <v>51</v>
      </c>
      <c r="AJ46" s="23">
        <v>18</v>
      </c>
      <c r="AK46" s="23">
        <v>1</v>
      </c>
      <c r="AL46" s="23">
        <v>0</v>
      </c>
      <c r="AM46" s="34">
        <f t="shared" si="11"/>
        <v>19</v>
      </c>
      <c r="AO46" s="52">
        <f t="shared" si="0"/>
        <v>141</v>
      </c>
    </row>
    <row r="47" spans="2:41">
      <c r="B47" s="20">
        <f t="shared" si="12"/>
        <v>0.58333333333333348</v>
      </c>
      <c r="C47" s="20">
        <f t="shared" si="2"/>
        <v>0.59375000000000011</v>
      </c>
      <c r="D47" s="23">
        <v>0</v>
      </c>
      <c r="E47" s="23">
        <v>0</v>
      </c>
      <c r="F47" s="23">
        <v>0</v>
      </c>
      <c r="G47" s="34">
        <f t="shared" si="3"/>
        <v>0</v>
      </c>
      <c r="H47" s="23">
        <v>8</v>
      </c>
      <c r="I47" s="23">
        <v>0</v>
      </c>
      <c r="J47" s="23">
        <v>0</v>
      </c>
      <c r="K47" s="34">
        <f t="shared" si="4"/>
        <v>8</v>
      </c>
      <c r="L47" s="23">
        <v>22</v>
      </c>
      <c r="M47" s="23">
        <v>1</v>
      </c>
      <c r="N47" s="23">
        <v>0</v>
      </c>
      <c r="O47" s="34">
        <f t="shared" si="5"/>
        <v>23</v>
      </c>
      <c r="P47" s="23">
        <v>0</v>
      </c>
      <c r="Q47" s="23">
        <v>0</v>
      </c>
      <c r="R47" s="23">
        <v>0</v>
      </c>
      <c r="S47" s="34">
        <f t="shared" si="6"/>
        <v>0</v>
      </c>
      <c r="T47" s="23">
        <v>14</v>
      </c>
      <c r="U47" s="23">
        <v>0</v>
      </c>
      <c r="V47" s="23">
        <v>0</v>
      </c>
      <c r="W47" s="34">
        <f t="shared" si="7"/>
        <v>14</v>
      </c>
      <c r="X47" s="23">
        <v>28</v>
      </c>
      <c r="Y47" s="23">
        <v>2</v>
      </c>
      <c r="Z47" s="23">
        <v>0</v>
      </c>
      <c r="AA47" s="34">
        <f t="shared" si="8"/>
        <v>30</v>
      </c>
      <c r="AB47" s="23">
        <v>0</v>
      </c>
      <c r="AC47" s="23">
        <v>0</v>
      </c>
      <c r="AD47" s="23">
        <v>0</v>
      </c>
      <c r="AE47" s="34">
        <f t="shared" si="9"/>
        <v>0</v>
      </c>
      <c r="AF47" s="23">
        <v>40</v>
      </c>
      <c r="AG47" s="23">
        <v>4</v>
      </c>
      <c r="AH47" s="23">
        <v>0</v>
      </c>
      <c r="AI47" s="34">
        <f t="shared" si="10"/>
        <v>44</v>
      </c>
      <c r="AJ47" s="23">
        <v>15</v>
      </c>
      <c r="AK47" s="23">
        <v>1</v>
      </c>
      <c r="AL47" s="23">
        <v>0</v>
      </c>
      <c r="AM47" s="34">
        <f t="shared" si="11"/>
        <v>16</v>
      </c>
      <c r="AO47" s="52">
        <f t="shared" si="0"/>
        <v>135</v>
      </c>
    </row>
    <row r="48" spans="2:41">
      <c r="B48" s="20">
        <f t="shared" si="12"/>
        <v>0.59375000000000011</v>
      </c>
      <c r="C48" s="20">
        <f t="shared" si="2"/>
        <v>0.60416666666666674</v>
      </c>
      <c r="D48" s="23">
        <v>0</v>
      </c>
      <c r="E48" s="23">
        <v>0</v>
      </c>
      <c r="F48" s="23">
        <v>0</v>
      </c>
      <c r="G48" s="34">
        <f t="shared" si="3"/>
        <v>0</v>
      </c>
      <c r="H48" s="23">
        <v>8</v>
      </c>
      <c r="I48" s="23">
        <v>0</v>
      </c>
      <c r="J48" s="23">
        <v>0</v>
      </c>
      <c r="K48" s="34">
        <f t="shared" si="4"/>
        <v>8</v>
      </c>
      <c r="L48" s="23">
        <v>18</v>
      </c>
      <c r="M48" s="23">
        <v>1</v>
      </c>
      <c r="N48" s="23">
        <v>0</v>
      </c>
      <c r="O48" s="34">
        <f t="shared" si="5"/>
        <v>19</v>
      </c>
      <c r="P48" s="23">
        <v>0</v>
      </c>
      <c r="Q48" s="23">
        <v>0</v>
      </c>
      <c r="R48" s="23">
        <v>0</v>
      </c>
      <c r="S48" s="34">
        <f t="shared" si="6"/>
        <v>0</v>
      </c>
      <c r="T48" s="23">
        <v>14</v>
      </c>
      <c r="U48" s="23">
        <v>0</v>
      </c>
      <c r="V48" s="23">
        <v>0</v>
      </c>
      <c r="W48" s="34">
        <f t="shared" si="7"/>
        <v>14</v>
      </c>
      <c r="X48" s="23">
        <v>45</v>
      </c>
      <c r="Y48" s="23">
        <v>4</v>
      </c>
      <c r="Z48" s="23">
        <v>1</v>
      </c>
      <c r="AA48" s="34">
        <f t="shared" si="8"/>
        <v>50</v>
      </c>
      <c r="AB48" s="23">
        <v>0</v>
      </c>
      <c r="AC48" s="23">
        <v>0</v>
      </c>
      <c r="AD48" s="23">
        <v>0</v>
      </c>
      <c r="AE48" s="34">
        <f t="shared" si="9"/>
        <v>0</v>
      </c>
      <c r="AF48" s="23">
        <v>65</v>
      </c>
      <c r="AG48" s="23">
        <v>4</v>
      </c>
      <c r="AH48" s="23">
        <v>0</v>
      </c>
      <c r="AI48" s="34">
        <f t="shared" si="10"/>
        <v>69</v>
      </c>
      <c r="AJ48" s="23">
        <v>7</v>
      </c>
      <c r="AK48" s="23">
        <v>0</v>
      </c>
      <c r="AL48" s="23">
        <v>0</v>
      </c>
      <c r="AM48" s="34">
        <f t="shared" si="11"/>
        <v>7</v>
      </c>
      <c r="AO48" s="52">
        <f t="shared" si="0"/>
        <v>167</v>
      </c>
    </row>
    <row r="49" spans="2:41">
      <c r="B49" s="20">
        <f t="shared" si="12"/>
        <v>0.60416666666666674</v>
      </c>
      <c r="C49" s="20">
        <f t="shared" si="2"/>
        <v>0.61458333333333337</v>
      </c>
      <c r="D49" s="23">
        <v>0</v>
      </c>
      <c r="E49" s="23">
        <v>0</v>
      </c>
      <c r="F49" s="23">
        <v>0</v>
      </c>
      <c r="G49" s="34">
        <f t="shared" si="3"/>
        <v>0</v>
      </c>
      <c r="H49" s="23">
        <v>7</v>
      </c>
      <c r="I49" s="23">
        <v>0</v>
      </c>
      <c r="J49" s="23">
        <v>0</v>
      </c>
      <c r="K49" s="34">
        <f t="shared" si="4"/>
        <v>7</v>
      </c>
      <c r="L49" s="23">
        <v>27</v>
      </c>
      <c r="M49" s="23">
        <v>1</v>
      </c>
      <c r="N49" s="23">
        <v>0</v>
      </c>
      <c r="O49" s="34">
        <f t="shared" si="5"/>
        <v>28</v>
      </c>
      <c r="P49" s="23">
        <v>0</v>
      </c>
      <c r="Q49" s="23">
        <v>0</v>
      </c>
      <c r="R49" s="23">
        <v>0</v>
      </c>
      <c r="S49" s="34">
        <f t="shared" si="6"/>
        <v>0</v>
      </c>
      <c r="T49" s="23">
        <v>15</v>
      </c>
      <c r="U49" s="23">
        <v>0</v>
      </c>
      <c r="V49" s="23">
        <v>0</v>
      </c>
      <c r="W49" s="34">
        <f t="shared" si="7"/>
        <v>15</v>
      </c>
      <c r="X49" s="23">
        <v>28</v>
      </c>
      <c r="Y49" s="23">
        <v>1</v>
      </c>
      <c r="Z49" s="23">
        <v>0</v>
      </c>
      <c r="AA49" s="34">
        <f t="shared" si="8"/>
        <v>29</v>
      </c>
      <c r="AB49" s="23">
        <v>0</v>
      </c>
      <c r="AC49" s="23">
        <v>0</v>
      </c>
      <c r="AD49" s="23">
        <v>0</v>
      </c>
      <c r="AE49" s="34">
        <f t="shared" si="9"/>
        <v>0</v>
      </c>
      <c r="AF49" s="23">
        <v>73</v>
      </c>
      <c r="AG49" s="23">
        <v>2</v>
      </c>
      <c r="AH49" s="23">
        <v>0</v>
      </c>
      <c r="AI49" s="34">
        <f t="shared" si="10"/>
        <v>75</v>
      </c>
      <c r="AJ49" s="23">
        <v>13</v>
      </c>
      <c r="AK49" s="23">
        <v>1</v>
      </c>
      <c r="AL49" s="23">
        <v>0</v>
      </c>
      <c r="AM49" s="34">
        <f t="shared" si="11"/>
        <v>14</v>
      </c>
      <c r="AO49" s="52">
        <f t="shared" si="0"/>
        <v>168</v>
      </c>
    </row>
    <row r="50" spans="2:41">
      <c r="B50" s="20">
        <f t="shared" si="12"/>
        <v>0.61458333333333337</v>
      </c>
      <c r="C50" s="20">
        <f t="shared" si="2"/>
        <v>0.625</v>
      </c>
      <c r="D50" s="23">
        <v>0</v>
      </c>
      <c r="E50" s="23">
        <v>0</v>
      </c>
      <c r="F50" s="23">
        <v>0</v>
      </c>
      <c r="G50" s="34">
        <f t="shared" si="3"/>
        <v>0</v>
      </c>
      <c r="H50" s="23">
        <v>10</v>
      </c>
      <c r="I50" s="23">
        <v>0</v>
      </c>
      <c r="J50" s="23">
        <v>0</v>
      </c>
      <c r="K50" s="34">
        <f t="shared" si="4"/>
        <v>10</v>
      </c>
      <c r="L50" s="23">
        <v>35</v>
      </c>
      <c r="M50" s="23">
        <v>0</v>
      </c>
      <c r="N50" s="23">
        <v>0</v>
      </c>
      <c r="O50" s="34">
        <f t="shared" si="5"/>
        <v>35</v>
      </c>
      <c r="P50" s="23">
        <v>0</v>
      </c>
      <c r="Q50" s="23">
        <v>0</v>
      </c>
      <c r="R50" s="23">
        <v>0</v>
      </c>
      <c r="S50" s="34">
        <f t="shared" si="6"/>
        <v>0</v>
      </c>
      <c r="T50" s="23">
        <v>16</v>
      </c>
      <c r="U50" s="23">
        <v>1</v>
      </c>
      <c r="V50" s="23">
        <v>0</v>
      </c>
      <c r="W50" s="34">
        <f t="shared" si="7"/>
        <v>17</v>
      </c>
      <c r="X50" s="23">
        <v>31</v>
      </c>
      <c r="Y50" s="23">
        <v>1</v>
      </c>
      <c r="Z50" s="23">
        <v>0</v>
      </c>
      <c r="AA50" s="34">
        <f t="shared" si="8"/>
        <v>32</v>
      </c>
      <c r="AB50" s="23">
        <v>0</v>
      </c>
      <c r="AC50" s="23">
        <v>0</v>
      </c>
      <c r="AD50" s="23">
        <v>0</v>
      </c>
      <c r="AE50" s="34">
        <f t="shared" si="9"/>
        <v>0</v>
      </c>
      <c r="AF50" s="23">
        <v>78</v>
      </c>
      <c r="AG50" s="23">
        <v>4</v>
      </c>
      <c r="AH50" s="23">
        <v>0</v>
      </c>
      <c r="AI50" s="34">
        <f t="shared" si="10"/>
        <v>82</v>
      </c>
      <c r="AJ50" s="23">
        <v>17</v>
      </c>
      <c r="AK50" s="23">
        <v>0</v>
      </c>
      <c r="AL50" s="23">
        <v>0</v>
      </c>
      <c r="AM50" s="34">
        <f t="shared" si="11"/>
        <v>17</v>
      </c>
      <c r="AO50" s="52">
        <f t="shared" si="0"/>
        <v>193</v>
      </c>
    </row>
    <row r="51" spans="2:41">
      <c r="B51" s="20">
        <f t="shared" si="12"/>
        <v>0.625</v>
      </c>
      <c r="C51" s="20">
        <f t="shared" si="2"/>
        <v>0.63541666666666663</v>
      </c>
      <c r="D51" s="23">
        <v>0</v>
      </c>
      <c r="E51" s="23">
        <v>0</v>
      </c>
      <c r="F51" s="23">
        <v>0</v>
      </c>
      <c r="G51" s="34">
        <f t="shared" si="3"/>
        <v>0</v>
      </c>
      <c r="H51" s="23">
        <v>18</v>
      </c>
      <c r="I51" s="23">
        <v>0</v>
      </c>
      <c r="J51" s="23">
        <v>0</v>
      </c>
      <c r="K51" s="34">
        <f t="shared" si="4"/>
        <v>18</v>
      </c>
      <c r="L51" s="23">
        <v>56</v>
      </c>
      <c r="M51" s="23">
        <v>1</v>
      </c>
      <c r="N51" s="23">
        <v>0</v>
      </c>
      <c r="O51" s="34">
        <f t="shared" si="5"/>
        <v>57</v>
      </c>
      <c r="P51" s="23">
        <v>0</v>
      </c>
      <c r="Q51" s="23">
        <v>0</v>
      </c>
      <c r="R51" s="23">
        <v>0</v>
      </c>
      <c r="S51" s="34">
        <f t="shared" si="6"/>
        <v>0</v>
      </c>
      <c r="T51" s="23">
        <v>21</v>
      </c>
      <c r="U51" s="23">
        <v>0</v>
      </c>
      <c r="V51" s="23">
        <v>0</v>
      </c>
      <c r="W51" s="34">
        <f t="shared" si="7"/>
        <v>21</v>
      </c>
      <c r="X51" s="23">
        <v>33</v>
      </c>
      <c r="Y51" s="23">
        <v>3</v>
      </c>
      <c r="Z51" s="23">
        <v>0</v>
      </c>
      <c r="AA51" s="34">
        <f t="shared" si="8"/>
        <v>36</v>
      </c>
      <c r="AB51" s="23">
        <v>0</v>
      </c>
      <c r="AC51" s="23">
        <v>0</v>
      </c>
      <c r="AD51" s="23">
        <v>0</v>
      </c>
      <c r="AE51" s="34">
        <f t="shared" si="9"/>
        <v>0</v>
      </c>
      <c r="AF51" s="23">
        <v>104</v>
      </c>
      <c r="AG51" s="23">
        <v>2</v>
      </c>
      <c r="AH51" s="23">
        <v>0</v>
      </c>
      <c r="AI51" s="34">
        <f t="shared" si="10"/>
        <v>106</v>
      </c>
      <c r="AJ51" s="23">
        <v>17</v>
      </c>
      <c r="AK51" s="23">
        <v>1</v>
      </c>
      <c r="AL51" s="23">
        <v>0</v>
      </c>
      <c r="AM51" s="34">
        <f t="shared" si="11"/>
        <v>18</v>
      </c>
      <c r="AO51" s="52">
        <f t="shared" si="0"/>
        <v>256</v>
      </c>
    </row>
    <row r="52" spans="2:41">
      <c r="B52" s="20">
        <f t="shared" si="12"/>
        <v>0.63541666666666663</v>
      </c>
      <c r="C52" s="20">
        <f t="shared" si="2"/>
        <v>0.64583333333333326</v>
      </c>
      <c r="D52" s="23">
        <v>0</v>
      </c>
      <c r="E52" s="23">
        <v>0</v>
      </c>
      <c r="F52" s="23">
        <v>0</v>
      </c>
      <c r="G52" s="34">
        <f t="shared" si="3"/>
        <v>0</v>
      </c>
      <c r="H52" s="23">
        <v>9</v>
      </c>
      <c r="I52" s="23">
        <v>0</v>
      </c>
      <c r="J52" s="23">
        <v>0</v>
      </c>
      <c r="K52" s="34">
        <f t="shared" si="4"/>
        <v>9</v>
      </c>
      <c r="L52" s="23">
        <v>41</v>
      </c>
      <c r="M52" s="23">
        <v>0</v>
      </c>
      <c r="N52" s="23">
        <v>0</v>
      </c>
      <c r="O52" s="34">
        <f t="shared" si="5"/>
        <v>41</v>
      </c>
      <c r="P52" s="23">
        <v>0</v>
      </c>
      <c r="Q52" s="23">
        <v>0</v>
      </c>
      <c r="R52" s="23">
        <v>0</v>
      </c>
      <c r="S52" s="34">
        <f t="shared" si="6"/>
        <v>0</v>
      </c>
      <c r="T52" s="23">
        <v>23</v>
      </c>
      <c r="U52" s="23">
        <v>0</v>
      </c>
      <c r="V52" s="23">
        <v>0</v>
      </c>
      <c r="W52" s="34">
        <f t="shared" si="7"/>
        <v>23</v>
      </c>
      <c r="X52" s="23">
        <v>40</v>
      </c>
      <c r="Y52" s="23">
        <v>0</v>
      </c>
      <c r="Z52" s="23">
        <v>0</v>
      </c>
      <c r="AA52" s="34">
        <f t="shared" si="8"/>
        <v>40</v>
      </c>
      <c r="AB52" s="23">
        <v>0</v>
      </c>
      <c r="AC52" s="23">
        <v>0</v>
      </c>
      <c r="AD52" s="23">
        <v>0</v>
      </c>
      <c r="AE52" s="34">
        <f t="shared" si="9"/>
        <v>0</v>
      </c>
      <c r="AF52" s="23">
        <v>128</v>
      </c>
      <c r="AG52" s="23">
        <v>3</v>
      </c>
      <c r="AH52" s="23">
        <v>0</v>
      </c>
      <c r="AI52" s="34">
        <f t="shared" si="10"/>
        <v>131</v>
      </c>
      <c r="AJ52" s="23">
        <v>21</v>
      </c>
      <c r="AK52" s="23">
        <v>1</v>
      </c>
      <c r="AL52" s="23">
        <v>0</v>
      </c>
      <c r="AM52" s="34">
        <f t="shared" si="11"/>
        <v>22</v>
      </c>
      <c r="AO52" s="52">
        <f t="shared" si="0"/>
        <v>266</v>
      </c>
    </row>
    <row r="53" spans="2:41">
      <c r="B53" s="20">
        <f t="shared" si="12"/>
        <v>0.64583333333333326</v>
      </c>
      <c r="C53" s="20">
        <f t="shared" si="2"/>
        <v>0.65624999999999989</v>
      </c>
      <c r="D53" s="23">
        <v>0</v>
      </c>
      <c r="E53" s="23">
        <v>0</v>
      </c>
      <c r="F53" s="23">
        <v>0</v>
      </c>
      <c r="G53" s="34">
        <f t="shared" si="3"/>
        <v>0</v>
      </c>
      <c r="H53" s="23">
        <v>13</v>
      </c>
      <c r="I53" s="23">
        <v>2</v>
      </c>
      <c r="J53" s="23">
        <v>0</v>
      </c>
      <c r="K53" s="34">
        <f t="shared" si="4"/>
        <v>15</v>
      </c>
      <c r="L53" s="23">
        <v>76</v>
      </c>
      <c r="M53" s="23">
        <v>0</v>
      </c>
      <c r="N53" s="23">
        <v>0</v>
      </c>
      <c r="O53" s="34">
        <f t="shared" si="5"/>
        <v>76</v>
      </c>
      <c r="P53" s="23">
        <v>0</v>
      </c>
      <c r="Q53" s="23">
        <v>0</v>
      </c>
      <c r="R53" s="23">
        <v>0</v>
      </c>
      <c r="S53" s="34">
        <f t="shared" si="6"/>
        <v>0</v>
      </c>
      <c r="T53" s="23">
        <v>14</v>
      </c>
      <c r="U53" s="23">
        <v>2</v>
      </c>
      <c r="V53" s="23">
        <v>0</v>
      </c>
      <c r="W53" s="34">
        <f t="shared" si="7"/>
        <v>16</v>
      </c>
      <c r="X53" s="23">
        <v>37</v>
      </c>
      <c r="Y53" s="23">
        <v>2</v>
      </c>
      <c r="Z53" s="23">
        <v>0</v>
      </c>
      <c r="AA53" s="34">
        <f t="shared" si="8"/>
        <v>39</v>
      </c>
      <c r="AB53" s="23">
        <v>0</v>
      </c>
      <c r="AC53" s="23">
        <v>0</v>
      </c>
      <c r="AD53" s="23">
        <v>0</v>
      </c>
      <c r="AE53" s="34">
        <f t="shared" si="9"/>
        <v>0</v>
      </c>
      <c r="AF53" s="23">
        <v>120</v>
      </c>
      <c r="AG53" s="23">
        <v>7</v>
      </c>
      <c r="AH53" s="23">
        <v>0</v>
      </c>
      <c r="AI53" s="34">
        <f t="shared" si="10"/>
        <v>127</v>
      </c>
      <c r="AJ53" s="23">
        <v>35</v>
      </c>
      <c r="AK53" s="23">
        <v>0</v>
      </c>
      <c r="AL53" s="23">
        <v>0</v>
      </c>
      <c r="AM53" s="34">
        <f t="shared" si="11"/>
        <v>35</v>
      </c>
      <c r="AO53" s="52">
        <f t="shared" si="0"/>
        <v>308</v>
      </c>
    </row>
    <row r="54" spans="2:41">
      <c r="B54" s="20">
        <f t="shared" si="12"/>
        <v>0.65624999999999989</v>
      </c>
      <c r="C54" s="20">
        <f t="shared" si="2"/>
        <v>0.66666666666666652</v>
      </c>
      <c r="D54" s="23">
        <v>0</v>
      </c>
      <c r="E54" s="23">
        <v>0</v>
      </c>
      <c r="F54" s="23">
        <v>0</v>
      </c>
      <c r="G54" s="34">
        <f t="shared" si="3"/>
        <v>0</v>
      </c>
      <c r="H54" s="23">
        <v>5</v>
      </c>
      <c r="I54" s="23">
        <v>0</v>
      </c>
      <c r="J54" s="23">
        <v>0</v>
      </c>
      <c r="K54" s="34">
        <f t="shared" si="4"/>
        <v>5</v>
      </c>
      <c r="L54" s="23">
        <v>62</v>
      </c>
      <c r="M54" s="23">
        <v>0</v>
      </c>
      <c r="N54" s="23">
        <v>0</v>
      </c>
      <c r="O54" s="34">
        <f t="shared" si="5"/>
        <v>62</v>
      </c>
      <c r="P54" s="23">
        <v>0</v>
      </c>
      <c r="Q54" s="23">
        <v>0</v>
      </c>
      <c r="R54" s="23">
        <v>0</v>
      </c>
      <c r="S54" s="34">
        <f t="shared" si="6"/>
        <v>0</v>
      </c>
      <c r="T54" s="23">
        <v>21</v>
      </c>
      <c r="U54" s="23">
        <v>0</v>
      </c>
      <c r="V54" s="23">
        <v>0</v>
      </c>
      <c r="W54" s="34">
        <f t="shared" si="7"/>
        <v>21</v>
      </c>
      <c r="X54" s="23">
        <v>51</v>
      </c>
      <c r="Y54" s="23">
        <v>3</v>
      </c>
      <c r="Z54" s="23">
        <v>0</v>
      </c>
      <c r="AA54" s="34">
        <f t="shared" si="8"/>
        <v>54</v>
      </c>
      <c r="AB54" s="23">
        <v>0</v>
      </c>
      <c r="AC54" s="23">
        <v>0</v>
      </c>
      <c r="AD54" s="23">
        <v>0</v>
      </c>
      <c r="AE54" s="34">
        <f t="shared" si="9"/>
        <v>0</v>
      </c>
      <c r="AF54" s="23">
        <v>141</v>
      </c>
      <c r="AG54" s="23">
        <v>2</v>
      </c>
      <c r="AH54" s="23">
        <v>0</v>
      </c>
      <c r="AI54" s="34">
        <f t="shared" si="10"/>
        <v>143</v>
      </c>
      <c r="AJ54" s="23">
        <v>27</v>
      </c>
      <c r="AK54" s="23">
        <v>0</v>
      </c>
      <c r="AL54" s="23">
        <v>0</v>
      </c>
      <c r="AM54" s="34">
        <f t="shared" si="11"/>
        <v>27</v>
      </c>
      <c r="AO54" s="52">
        <f t="shared" si="0"/>
        <v>312</v>
      </c>
    </row>
    <row r="55" spans="2:41">
      <c r="B55" s="20">
        <f t="shared" si="12"/>
        <v>0.66666666666666652</v>
      </c>
      <c r="C55" s="20">
        <f t="shared" si="2"/>
        <v>0.67708333333333315</v>
      </c>
      <c r="D55" s="23">
        <v>1</v>
      </c>
      <c r="E55" s="23">
        <v>0</v>
      </c>
      <c r="F55" s="23">
        <v>0</v>
      </c>
      <c r="G55" s="34">
        <f t="shared" si="3"/>
        <v>1</v>
      </c>
      <c r="H55" s="23">
        <v>11</v>
      </c>
      <c r="I55" s="23">
        <v>0</v>
      </c>
      <c r="J55" s="23">
        <v>0</v>
      </c>
      <c r="K55" s="34">
        <f t="shared" si="4"/>
        <v>11</v>
      </c>
      <c r="L55" s="23">
        <v>65</v>
      </c>
      <c r="M55" s="23">
        <v>1</v>
      </c>
      <c r="N55" s="23">
        <v>0</v>
      </c>
      <c r="O55" s="34">
        <f t="shared" si="5"/>
        <v>66</v>
      </c>
      <c r="P55" s="23">
        <v>0</v>
      </c>
      <c r="Q55" s="23">
        <v>0</v>
      </c>
      <c r="R55" s="23">
        <v>0</v>
      </c>
      <c r="S55" s="34">
        <f t="shared" si="6"/>
        <v>0</v>
      </c>
      <c r="T55" s="23">
        <v>19</v>
      </c>
      <c r="U55" s="23">
        <v>0</v>
      </c>
      <c r="V55" s="23">
        <v>0</v>
      </c>
      <c r="W55" s="34">
        <f t="shared" si="7"/>
        <v>19</v>
      </c>
      <c r="X55" s="23">
        <v>30</v>
      </c>
      <c r="Y55" s="23">
        <v>1</v>
      </c>
      <c r="Z55" s="23">
        <v>0</v>
      </c>
      <c r="AA55" s="34">
        <f t="shared" si="8"/>
        <v>31</v>
      </c>
      <c r="AB55" s="23">
        <v>0</v>
      </c>
      <c r="AC55" s="23">
        <v>0</v>
      </c>
      <c r="AD55" s="23">
        <v>0</v>
      </c>
      <c r="AE55" s="34">
        <f t="shared" si="9"/>
        <v>0</v>
      </c>
      <c r="AF55" s="23">
        <v>149</v>
      </c>
      <c r="AG55" s="23">
        <v>5</v>
      </c>
      <c r="AH55" s="23">
        <v>0</v>
      </c>
      <c r="AI55" s="34">
        <f t="shared" si="10"/>
        <v>154</v>
      </c>
      <c r="AJ55" s="23">
        <v>29</v>
      </c>
      <c r="AK55" s="23">
        <v>0</v>
      </c>
      <c r="AL55" s="23">
        <v>0</v>
      </c>
      <c r="AM55" s="34">
        <f t="shared" si="11"/>
        <v>29</v>
      </c>
      <c r="AO55" s="52">
        <f t="shared" si="0"/>
        <v>311</v>
      </c>
    </row>
    <row r="56" spans="2:41">
      <c r="B56" s="20">
        <f t="shared" si="12"/>
        <v>0.67708333333333315</v>
      </c>
      <c r="C56" s="20">
        <f t="shared" si="2"/>
        <v>0.68749999999999978</v>
      </c>
      <c r="D56" s="23">
        <v>0</v>
      </c>
      <c r="E56" s="23">
        <v>0</v>
      </c>
      <c r="F56" s="23">
        <v>0</v>
      </c>
      <c r="G56" s="34">
        <f t="shared" si="3"/>
        <v>0</v>
      </c>
      <c r="H56" s="23">
        <v>8</v>
      </c>
      <c r="I56" s="23">
        <v>1</v>
      </c>
      <c r="J56" s="23">
        <v>0</v>
      </c>
      <c r="K56" s="34">
        <f t="shared" si="4"/>
        <v>9</v>
      </c>
      <c r="L56" s="23">
        <v>83</v>
      </c>
      <c r="M56" s="23">
        <v>2</v>
      </c>
      <c r="N56" s="23">
        <v>0</v>
      </c>
      <c r="O56" s="34">
        <f t="shared" si="5"/>
        <v>85</v>
      </c>
      <c r="P56" s="23">
        <v>0</v>
      </c>
      <c r="Q56" s="23">
        <v>0</v>
      </c>
      <c r="R56" s="23">
        <v>0</v>
      </c>
      <c r="S56" s="34">
        <f t="shared" si="6"/>
        <v>0</v>
      </c>
      <c r="T56" s="23">
        <v>30</v>
      </c>
      <c r="U56" s="23">
        <v>0</v>
      </c>
      <c r="V56" s="23">
        <v>0</v>
      </c>
      <c r="W56" s="34">
        <f t="shared" si="7"/>
        <v>30</v>
      </c>
      <c r="X56" s="23">
        <v>42</v>
      </c>
      <c r="Y56" s="23">
        <v>0</v>
      </c>
      <c r="Z56" s="23">
        <v>0</v>
      </c>
      <c r="AA56" s="34">
        <f t="shared" si="8"/>
        <v>42</v>
      </c>
      <c r="AB56" s="23">
        <v>0</v>
      </c>
      <c r="AC56" s="23">
        <v>0</v>
      </c>
      <c r="AD56" s="23">
        <v>0</v>
      </c>
      <c r="AE56" s="34">
        <f t="shared" si="9"/>
        <v>0</v>
      </c>
      <c r="AF56" s="23">
        <v>173</v>
      </c>
      <c r="AG56" s="23">
        <v>1</v>
      </c>
      <c r="AH56" s="23">
        <v>0</v>
      </c>
      <c r="AI56" s="34">
        <f t="shared" si="10"/>
        <v>174</v>
      </c>
      <c r="AJ56" s="23">
        <v>29</v>
      </c>
      <c r="AK56" s="23">
        <v>3</v>
      </c>
      <c r="AL56" s="23">
        <v>0</v>
      </c>
      <c r="AM56" s="34">
        <f t="shared" si="11"/>
        <v>32</v>
      </c>
      <c r="AO56" s="52">
        <f t="shared" si="0"/>
        <v>372</v>
      </c>
    </row>
    <row r="57" spans="2:41">
      <c r="B57" s="20">
        <f t="shared" si="12"/>
        <v>0.68749999999999978</v>
      </c>
      <c r="C57" s="20">
        <f t="shared" si="2"/>
        <v>0.69791666666666641</v>
      </c>
      <c r="D57" s="23">
        <v>0</v>
      </c>
      <c r="E57" s="23">
        <v>0</v>
      </c>
      <c r="F57" s="23">
        <v>0</v>
      </c>
      <c r="G57" s="34">
        <f t="shared" si="3"/>
        <v>0</v>
      </c>
      <c r="H57" s="23">
        <v>7</v>
      </c>
      <c r="I57" s="23">
        <v>0</v>
      </c>
      <c r="J57" s="23">
        <v>0</v>
      </c>
      <c r="K57" s="34">
        <f t="shared" si="4"/>
        <v>7</v>
      </c>
      <c r="L57" s="23">
        <v>85</v>
      </c>
      <c r="M57" s="23">
        <v>0</v>
      </c>
      <c r="N57" s="23">
        <v>0</v>
      </c>
      <c r="O57" s="34">
        <f t="shared" si="5"/>
        <v>85</v>
      </c>
      <c r="P57" s="23">
        <v>0</v>
      </c>
      <c r="Q57" s="23">
        <v>0</v>
      </c>
      <c r="R57" s="23">
        <v>0</v>
      </c>
      <c r="S57" s="34">
        <f t="shared" si="6"/>
        <v>0</v>
      </c>
      <c r="T57" s="23">
        <v>23</v>
      </c>
      <c r="U57" s="23">
        <v>0</v>
      </c>
      <c r="V57" s="23">
        <v>0</v>
      </c>
      <c r="W57" s="34">
        <f t="shared" si="7"/>
        <v>23</v>
      </c>
      <c r="X57" s="23">
        <v>38</v>
      </c>
      <c r="Y57" s="23">
        <v>1</v>
      </c>
      <c r="Z57" s="23">
        <v>0</v>
      </c>
      <c r="AA57" s="34">
        <f t="shared" si="8"/>
        <v>39</v>
      </c>
      <c r="AB57" s="23">
        <v>0</v>
      </c>
      <c r="AC57" s="23">
        <v>0</v>
      </c>
      <c r="AD57" s="23">
        <v>0</v>
      </c>
      <c r="AE57" s="34">
        <f t="shared" si="9"/>
        <v>0</v>
      </c>
      <c r="AF57" s="23">
        <v>199</v>
      </c>
      <c r="AG57" s="23">
        <v>4</v>
      </c>
      <c r="AH57" s="23">
        <v>0</v>
      </c>
      <c r="AI57" s="34">
        <f t="shared" si="10"/>
        <v>203</v>
      </c>
      <c r="AJ57" s="23">
        <v>40</v>
      </c>
      <c r="AK57" s="23">
        <v>1</v>
      </c>
      <c r="AL57" s="23">
        <v>0</v>
      </c>
      <c r="AM57" s="34">
        <f t="shared" si="11"/>
        <v>41</v>
      </c>
      <c r="AO57" s="52">
        <f t="shared" si="0"/>
        <v>398</v>
      </c>
    </row>
    <row r="58" spans="2:41">
      <c r="B58" s="20">
        <f t="shared" si="12"/>
        <v>0.69791666666666641</v>
      </c>
      <c r="C58" s="20">
        <f t="shared" si="2"/>
        <v>0.70833333333333304</v>
      </c>
      <c r="D58" s="23">
        <v>0</v>
      </c>
      <c r="E58" s="23">
        <v>0</v>
      </c>
      <c r="F58" s="23">
        <v>0</v>
      </c>
      <c r="G58" s="34">
        <f t="shared" si="3"/>
        <v>0</v>
      </c>
      <c r="H58" s="23">
        <v>9</v>
      </c>
      <c r="I58" s="23">
        <v>0</v>
      </c>
      <c r="J58" s="23">
        <v>0</v>
      </c>
      <c r="K58" s="34">
        <f t="shared" si="4"/>
        <v>9</v>
      </c>
      <c r="L58" s="23">
        <v>71</v>
      </c>
      <c r="M58" s="23">
        <v>1</v>
      </c>
      <c r="N58" s="23">
        <v>0</v>
      </c>
      <c r="O58" s="34">
        <f t="shared" si="5"/>
        <v>72</v>
      </c>
      <c r="P58" s="23">
        <v>0</v>
      </c>
      <c r="Q58" s="23">
        <v>0</v>
      </c>
      <c r="R58" s="23">
        <v>0</v>
      </c>
      <c r="S58" s="34">
        <f t="shared" si="6"/>
        <v>0</v>
      </c>
      <c r="T58" s="23">
        <v>25</v>
      </c>
      <c r="U58" s="23">
        <v>0</v>
      </c>
      <c r="V58" s="23">
        <v>0</v>
      </c>
      <c r="W58" s="34">
        <f t="shared" si="7"/>
        <v>25</v>
      </c>
      <c r="X58" s="23">
        <v>35</v>
      </c>
      <c r="Y58" s="23">
        <v>1</v>
      </c>
      <c r="Z58" s="23">
        <v>0</v>
      </c>
      <c r="AA58" s="34">
        <f t="shared" si="8"/>
        <v>36</v>
      </c>
      <c r="AB58" s="23">
        <v>0</v>
      </c>
      <c r="AC58" s="23">
        <v>0</v>
      </c>
      <c r="AD58" s="23">
        <v>0</v>
      </c>
      <c r="AE58" s="34">
        <f t="shared" si="9"/>
        <v>0</v>
      </c>
      <c r="AF58" s="23">
        <v>137</v>
      </c>
      <c r="AG58" s="23">
        <v>2</v>
      </c>
      <c r="AH58" s="23">
        <v>0</v>
      </c>
      <c r="AI58" s="34">
        <f t="shared" si="10"/>
        <v>139</v>
      </c>
      <c r="AJ58" s="23">
        <v>36</v>
      </c>
      <c r="AK58" s="23">
        <v>1</v>
      </c>
      <c r="AL58" s="23">
        <v>0</v>
      </c>
      <c r="AM58" s="34">
        <f t="shared" si="11"/>
        <v>37</v>
      </c>
      <c r="AO58" s="52">
        <f t="shared" si="0"/>
        <v>318</v>
      </c>
    </row>
    <row r="59" spans="2:41">
      <c r="B59" s="20">
        <f t="shared" si="12"/>
        <v>0.70833333333333304</v>
      </c>
      <c r="C59" s="20">
        <f t="shared" si="2"/>
        <v>0.71874999999999967</v>
      </c>
      <c r="D59" s="23">
        <v>0</v>
      </c>
      <c r="E59" s="23">
        <v>0</v>
      </c>
      <c r="F59" s="23">
        <v>0</v>
      </c>
      <c r="G59" s="34">
        <f t="shared" si="3"/>
        <v>0</v>
      </c>
      <c r="H59" s="23">
        <v>4</v>
      </c>
      <c r="I59" s="23">
        <v>0</v>
      </c>
      <c r="J59" s="23">
        <v>0</v>
      </c>
      <c r="K59" s="34">
        <f t="shared" si="4"/>
        <v>4</v>
      </c>
      <c r="L59" s="23">
        <v>82</v>
      </c>
      <c r="M59" s="23">
        <v>1</v>
      </c>
      <c r="N59" s="23">
        <v>0</v>
      </c>
      <c r="O59" s="34">
        <f t="shared" si="5"/>
        <v>83</v>
      </c>
      <c r="P59" s="23">
        <v>0</v>
      </c>
      <c r="Q59" s="23">
        <v>0</v>
      </c>
      <c r="R59" s="23">
        <v>0</v>
      </c>
      <c r="S59" s="34">
        <f t="shared" si="6"/>
        <v>0</v>
      </c>
      <c r="T59" s="23">
        <v>18</v>
      </c>
      <c r="U59" s="23">
        <v>0</v>
      </c>
      <c r="V59" s="23">
        <v>0</v>
      </c>
      <c r="W59" s="34">
        <f t="shared" si="7"/>
        <v>18</v>
      </c>
      <c r="X59" s="23">
        <v>34</v>
      </c>
      <c r="Y59" s="23">
        <v>2</v>
      </c>
      <c r="Z59" s="23">
        <v>0</v>
      </c>
      <c r="AA59" s="34">
        <f t="shared" si="8"/>
        <v>36</v>
      </c>
      <c r="AB59" s="23">
        <v>0</v>
      </c>
      <c r="AC59" s="23">
        <v>0</v>
      </c>
      <c r="AD59" s="23">
        <v>0</v>
      </c>
      <c r="AE59" s="34">
        <f t="shared" si="9"/>
        <v>0</v>
      </c>
      <c r="AF59" s="23">
        <v>165</v>
      </c>
      <c r="AG59" s="23">
        <v>7</v>
      </c>
      <c r="AH59" s="23">
        <v>0</v>
      </c>
      <c r="AI59" s="34">
        <f t="shared" si="10"/>
        <v>172</v>
      </c>
      <c r="AJ59" s="23">
        <v>29</v>
      </c>
      <c r="AK59" s="23">
        <v>0</v>
      </c>
      <c r="AL59" s="23">
        <v>0</v>
      </c>
      <c r="AM59" s="34">
        <f t="shared" si="11"/>
        <v>29</v>
      </c>
      <c r="AO59" s="52">
        <f t="shared" si="0"/>
        <v>342</v>
      </c>
    </row>
    <row r="60" spans="2:41">
      <c r="B60" s="20">
        <f t="shared" si="12"/>
        <v>0.71874999999999967</v>
      </c>
      <c r="C60" s="20">
        <f t="shared" si="2"/>
        <v>0.7291666666666663</v>
      </c>
      <c r="D60" s="23">
        <v>0</v>
      </c>
      <c r="E60" s="23">
        <v>0</v>
      </c>
      <c r="F60" s="23">
        <v>0</v>
      </c>
      <c r="G60" s="34">
        <f t="shared" si="3"/>
        <v>0</v>
      </c>
      <c r="H60" s="23">
        <v>4</v>
      </c>
      <c r="I60" s="23">
        <v>0</v>
      </c>
      <c r="J60" s="23">
        <v>0</v>
      </c>
      <c r="K60" s="34">
        <f t="shared" si="4"/>
        <v>4</v>
      </c>
      <c r="L60" s="23">
        <v>89</v>
      </c>
      <c r="M60" s="23">
        <v>1</v>
      </c>
      <c r="N60" s="23">
        <v>0</v>
      </c>
      <c r="O60" s="34">
        <f t="shared" si="5"/>
        <v>90</v>
      </c>
      <c r="P60" s="23">
        <v>0</v>
      </c>
      <c r="Q60" s="23">
        <v>0</v>
      </c>
      <c r="R60" s="23">
        <v>0</v>
      </c>
      <c r="S60" s="34">
        <f t="shared" si="6"/>
        <v>0</v>
      </c>
      <c r="T60" s="23">
        <v>25</v>
      </c>
      <c r="U60" s="23">
        <v>1</v>
      </c>
      <c r="V60" s="23">
        <v>0</v>
      </c>
      <c r="W60" s="34">
        <f t="shared" si="7"/>
        <v>26</v>
      </c>
      <c r="X60" s="23">
        <v>51</v>
      </c>
      <c r="Y60" s="23">
        <v>1</v>
      </c>
      <c r="Z60" s="23">
        <v>0</v>
      </c>
      <c r="AA60" s="34">
        <f t="shared" si="8"/>
        <v>52</v>
      </c>
      <c r="AB60" s="23">
        <v>0</v>
      </c>
      <c r="AC60" s="23">
        <v>0</v>
      </c>
      <c r="AD60" s="23">
        <v>0</v>
      </c>
      <c r="AE60" s="34">
        <f t="shared" si="9"/>
        <v>0</v>
      </c>
      <c r="AF60" s="23">
        <v>159</v>
      </c>
      <c r="AG60" s="23">
        <v>0</v>
      </c>
      <c r="AH60" s="23">
        <v>0</v>
      </c>
      <c r="AI60" s="34">
        <f t="shared" si="10"/>
        <v>159</v>
      </c>
      <c r="AJ60" s="23">
        <v>35</v>
      </c>
      <c r="AK60" s="23">
        <v>2</v>
      </c>
      <c r="AL60" s="23">
        <v>0</v>
      </c>
      <c r="AM60" s="34">
        <f t="shared" si="11"/>
        <v>37</v>
      </c>
      <c r="AO60" s="52">
        <f t="shared" si="0"/>
        <v>368</v>
      </c>
    </row>
    <row r="61" spans="2:41">
      <c r="B61" s="20">
        <f t="shared" si="12"/>
        <v>0.7291666666666663</v>
      </c>
      <c r="C61" s="20">
        <f t="shared" si="2"/>
        <v>0.73958333333333293</v>
      </c>
      <c r="D61" s="23">
        <v>0</v>
      </c>
      <c r="E61" s="23">
        <v>0</v>
      </c>
      <c r="F61" s="23">
        <v>0</v>
      </c>
      <c r="G61" s="34">
        <f t="shared" si="3"/>
        <v>0</v>
      </c>
      <c r="H61" s="23">
        <v>13</v>
      </c>
      <c r="I61" s="23">
        <v>0</v>
      </c>
      <c r="J61" s="23">
        <v>0</v>
      </c>
      <c r="K61" s="34">
        <f t="shared" si="4"/>
        <v>13</v>
      </c>
      <c r="L61" s="23">
        <v>62</v>
      </c>
      <c r="M61" s="23">
        <v>2</v>
      </c>
      <c r="N61" s="23">
        <v>0</v>
      </c>
      <c r="O61" s="34">
        <f t="shared" si="5"/>
        <v>64</v>
      </c>
      <c r="P61" s="23">
        <v>0</v>
      </c>
      <c r="Q61" s="23">
        <v>0</v>
      </c>
      <c r="R61" s="23">
        <v>0</v>
      </c>
      <c r="S61" s="34">
        <f t="shared" si="6"/>
        <v>0</v>
      </c>
      <c r="T61" s="23">
        <v>18</v>
      </c>
      <c r="U61" s="23">
        <v>2</v>
      </c>
      <c r="V61" s="23">
        <v>0</v>
      </c>
      <c r="W61" s="34">
        <f t="shared" si="7"/>
        <v>20</v>
      </c>
      <c r="X61" s="23">
        <v>37</v>
      </c>
      <c r="Y61" s="23">
        <v>1</v>
      </c>
      <c r="Z61" s="23">
        <v>0</v>
      </c>
      <c r="AA61" s="34">
        <f t="shared" si="8"/>
        <v>38</v>
      </c>
      <c r="AB61" s="23">
        <v>0</v>
      </c>
      <c r="AC61" s="23">
        <v>0</v>
      </c>
      <c r="AD61" s="23">
        <v>0</v>
      </c>
      <c r="AE61" s="34">
        <f t="shared" si="9"/>
        <v>0</v>
      </c>
      <c r="AF61" s="23">
        <v>137</v>
      </c>
      <c r="AG61" s="23">
        <v>1</v>
      </c>
      <c r="AH61" s="23">
        <v>0</v>
      </c>
      <c r="AI61" s="34">
        <f t="shared" si="10"/>
        <v>138</v>
      </c>
      <c r="AJ61" s="23">
        <v>35</v>
      </c>
      <c r="AK61" s="23">
        <v>0</v>
      </c>
      <c r="AL61" s="23">
        <v>0</v>
      </c>
      <c r="AM61" s="34">
        <f t="shared" si="11"/>
        <v>35</v>
      </c>
      <c r="AO61" s="52">
        <f t="shared" si="0"/>
        <v>308</v>
      </c>
    </row>
    <row r="62" spans="2:41">
      <c r="B62" s="21">
        <f t="shared" si="12"/>
        <v>0.73958333333333293</v>
      </c>
      <c r="C62" s="21">
        <f t="shared" si="2"/>
        <v>0.74999999999999956</v>
      </c>
      <c r="D62" s="24">
        <v>0</v>
      </c>
      <c r="E62" s="24">
        <v>0</v>
      </c>
      <c r="F62" s="24">
        <v>0</v>
      </c>
      <c r="G62" s="35">
        <f t="shared" si="3"/>
        <v>0</v>
      </c>
      <c r="H62" s="24">
        <v>10</v>
      </c>
      <c r="I62" s="24">
        <v>1</v>
      </c>
      <c r="J62" s="24">
        <v>0</v>
      </c>
      <c r="K62" s="35">
        <f t="shared" si="4"/>
        <v>11</v>
      </c>
      <c r="L62" s="24">
        <v>55</v>
      </c>
      <c r="M62" s="24">
        <v>0</v>
      </c>
      <c r="N62" s="24">
        <v>0</v>
      </c>
      <c r="O62" s="35">
        <f t="shared" si="5"/>
        <v>55</v>
      </c>
      <c r="P62" s="24">
        <v>0</v>
      </c>
      <c r="Q62" s="24">
        <v>0</v>
      </c>
      <c r="R62" s="24">
        <v>0</v>
      </c>
      <c r="S62" s="35">
        <f t="shared" si="6"/>
        <v>0</v>
      </c>
      <c r="T62" s="24">
        <v>25</v>
      </c>
      <c r="U62" s="24">
        <v>0</v>
      </c>
      <c r="V62" s="24">
        <v>0</v>
      </c>
      <c r="W62" s="35">
        <f t="shared" si="7"/>
        <v>25</v>
      </c>
      <c r="X62" s="24">
        <v>32</v>
      </c>
      <c r="Y62" s="24">
        <v>2</v>
      </c>
      <c r="Z62" s="24">
        <v>0</v>
      </c>
      <c r="AA62" s="35">
        <f t="shared" si="8"/>
        <v>34</v>
      </c>
      <c r="AB62" s="24">
        <v>0</v>
      </c>
      <c r="AC62" s="24">
        <v>0</v>
      </c>
      <c r="AD62" s="24">
        <v>0</v>
      </c>
      <c r="AE62" s="35">
        <f t="shared" si="9"/>
        <v>0</v>
      </c>
      <c r="AF62" s="24">
        <v>150</v>
      </c>
      <c r="AG62" s="24">
        <v>2</v>
      </c>
      <c r="AH62" s="24">
        <v>0</v>
      </c>
      <c r="AI62" s="35">
        <f t="shared" si="10"/>
        <v>152</v>
      </c>
      <c r="AJ62" s="24">
        <v>25</v>
      </c>
      <c r="AK62" s="24">
        <v>0</v>
      </c>
      <c r="AL62" s="24">
        <v>0</v>
      </c>
      <c r="AM62" s="35">
        <f t="shared" si="11"/>
        <v>25</v>
      </c>
      <c r="AO62" s="53">
        <f t="shared" si="0"/>
        <v>302</v>
      </c>
    </row>
    <row r="63" spans="2:41" ht="19.5" customHeight="1">
      <c r="AO63" s="51">
        <f>SUM(AO15:AO62)</f>
        <v>10699</v>
      </c>
    </row>
  </sheetData>
  <customSheetViews>
    <customSheetView guid="{E75981F4-5167-4A7E-9B6C-E35CA95111EB}">
      <selection activeCell="DA1" sqref="DA1:DZ1048576"/>
      <pageMargins left="0.31496062992125984" right="0.31496062992125984" top="0.35433070866141736" bottom="0.35433070866141736" header="0.31496062992125984" footer="0.31496062992125984"/>
      <pageSetup paperSize="9" orientation="landscape" horizontalDpi="0" verticalDpi="0" r:id="rId1"/>
    </customSheetView>
  </customSheetViews>
  <mergeCells count="14">
    <mergeCell ref="C5:D5"/>
    <mergeCell ref="AO13:AO14"/>
    <mergeCell ref="B14:C14"/>
    <mergeCell ref="B12:C13"/>
    <mergeCell ref="D12:AM12"/>
    <mergeCell ref="D13:G13"/>
    <mergeCell ref="H13:K13"/>
    <mergeCell ref="L13:O13"/>
    <mergeCell ref="P13:S13"/>
    <mergeCell ref="T13:W13"/>
    <mergeCell ref="X13:AA13"/>
    <mergeCell ref="AB13:AE13"/>
    <mergeCell ref="AF13:AI13"/>
    <mergeCell ref="AJ13:AM13"/>
  </mergeCells>
  <pageMargins left="0.31496062992125984" right="0.31496062992125984" top="0.35433070866141736" bottom="0.35433070866141736" header="0.31496062992125984" footer="0.31496062992125984"/>
  <pageSetup paperSize="9" scale="58" fitToWidth="2" fitToHeight="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Counters Plus 03</dc:creator>
  <cp:lastModifiedBy>David Nash</cp:lastModifiedBy>
  <cp:lastPrinted>2014-08-08T02:37:21Z</cp:lastPrinted>
  <dcterms:created xsi:type="dcterms:W3CDTF">2013-07-08T01:54:42Z</dcterms:created>
  <dcterms:modified xsi:type="dcterms:W3CDTF">2016-01-20T01:45:56Z</dcterms:modified>
</cp:coreProperties>
</file>